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charts/chart1.xml" ContentType="application/vnd.openxmlformats-officedocument.drawingml.chart+xml"/>
  <Override PartName="/xl/calcChain.xml" ContentType="application/vnd.openxmlformats-officedocument.spreadsheetml.calcChain+xml"/>
  <Default Extension="rels" ContentType="application/vnd.openxmlformats-package.relationships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autoCompressPictures="0"/>
  <bookViews>
    <workbookView xWindow="360" yWindow="-20" windowWidth="26120" windowHeight="17900" activeTab="4"/>
  </bookViews>
  <sheets>
    <sheet name="3 reps" sheetId="1" r:id="rId1"/>
    <sheet name="P5" sheetId="14" r:id="rId2"/>
    <sheet name="P4" sheetId="17" r:id="rId3"/>
    <sheet name="P10" sheetId="18" r:id="rId4"/>
    <sheet name="12 reps" sheetId="2" r:id="rId5"/>
    <sheet name="Sheet3" sheetId="3" r:id="rId6"/>
  </sheets>
  <calcPr calcId="130407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AE38" i="2"/>
  <c r="AE37"/>
  <c r="V165"/>
  <c r="P170"/>
  <c r="V176"/>
  <c r="P180"/>
  <c r="P189"/>
  <c r="Q170"/>
  <c r="Q180"/>
  <c r="Q189"/>
  <c r="R170"/>
  <c r="R180"/>
  <c r="R189"/>
  <c r="S170"/>
  <c r="S180"/>
  <c r="S189"/>
  <c r="T170"/>
  <c r="T180"/>
  <c r="T189"/>
  <c r="U170"/>
  <c r="U180"/>
  <c r="U189"/>
  <c r="V170"/>
  <c r="V180"/>
  <c r="V189"/>
  <c r="W170"/>
  <c r="W180"/>
  <c r="W189"/>
  <c r="X170"/>
  <c r="X180"/>
  <c r="X189"/>
  <c r="Y170"/>
  <c r="Y180"/>
  <c r="Y189"/>
  <c r="Z170"/>
  <c r="Z180"/>
  <c r="Z189"/>
  <c r="AA189"/>
  <c r="Q173"/>
  <c r="Q183"/>
  <c r="Q192"/>
  <c r="R173"/>
  <c r="R183"/>
  <c r="R192"/>
  <c r="S173"/>
  <c r="S183"/>
  <c r="S192"/>
  <c r="T173"/>
  <c r="T183"/>
  <c r="T192"/>
  <c r="U173"/>
  <c r="U183"/>
  <c r="U192"/>
  <c r="V173"/>
  <c r="V183"/>
  <c r="V192"/>
  <c r="W173"/>
  <c r="W183"/>
  <c r="W192"/>
  <c r="X173"/>
  <c r="X183"/>
  <c r="X192"/>
  <c r="Y173"/>
  <c r="Y183"/>
  <c r="Y192"/>
  <c r="Z173"/>
  <c r="Z183"/>
  <c r="Z192"/>
  <c r="P173"/>
  <c r="P183"/>
  <c r="P192"/>
  <c r="U134"/>
  <c r="Q140"/>
  <c r="R140"/>
  <c r="S140"/>
  <c r="T140"/>
  <c r="U140"/>
  <c r="V140"/>
  <c r="W140"/>
  <c r="X140"/>
  <c r="Y140"/>
  <c r="Z140"/>
  <c r="P140"/>
  <c r="Q137"/>
  <c r="R137"/>
  <c r="S137"/>
  <c r="T137"/>
  <c r="U137"/>
  <c r="V137"/>
  <c r="W137"/>
  <c r="X137"/>
  <c r="Y137"/>
  <c r="Z137"/>
  <c r="P137"/>
  <c r="V101"/>
  <c r="P107"/>
  <c r="V109"/>
  <c r="P115"/>
  <c r="P122"/>
  <c r="Q107"/>
  <c r="Q115"/>
  <c r="Q122"/>
  <c r="R107"/>
  <c r="R115"/>
  <c r="R122"/>
  <c r="S107"/>
  <c r="S115"/>
  <c r="S122"/>
  <c r="T107"/>
  <c r="T115"/>
  <c r="T122"/>
  <c r="U107"/>
  <c r="U115"/>
  <c r="U122"/>
  <c r="V107"/>
  <c r="V115"/>
  <c r="V122"/>
  <c r="W107"/>
  <c r="W115"/>
  <c r="W122"/>
  <c r="X107"/>
  <c r="X115"/>
  <c r="X122"/>
  <c r="Y107"/>
  <c r="Y115"/>
  <c r="Y122"/>
  <c r="Z107"/>
  <c r="Z115"/>
  <c r="Z122"/>
  <c r="AA122"/>
  <c r="P104"/>
  <c r="P112"/>
  <c r="P119"/>
  <c r="Q104"/>
  <c r="Q112"/>
  <c r="Q119"/>
  <c r="R104"/>
  <c r="R112"/>
  <c r="R119"/>
  <c r="S104"/>
  <c r="S112"/>
  <c r="S119"/>
  <c r="T104"/>
  <c r="T112"/>
  <c r="T119"/>
  <c r="U104"/>
  <c r="U112"/>
  <c r="U119"/>
  <c r="V104"/>
  <c r="V112"/>
  <c r="V119"/>
  <c r="W104"/>
  <c r="W112"/>
  <c r="W119"/>
  <c r="X104"/>
  <c r="X112"/>
  <c r="X119"/>
  <c r="Y104"/>
  <c r="Y112"/>
  <c r="Y119"/>
  <c r="Z104"/>
  <c r="Z112"/>
  <c r="Z119"/>
  <c r="AA119"/>
  <c r="P125"/>
  <c r="U68"/>
  <c r="P75"/>
  <c r="V79"/>
  <c r="P84"/>
  <c r="P93"/>
  <c r="Q75"/>
  <c r="Q84"/>
  <c r="Q93"/>
  <c r="R75"/>
  <c r="R84"/>
  <c r="R93"/>
  <c r="S75"/>
  <c r="S84"/>
  <c r="S93"/>
  <c r="T75"/>
  <c r="T84"/>
  <c r="T93"/>
  <c r="U75"/>
  <c r="U84"/>
  <c r="U93"/>
  <c r="V75"/>
  <c r="V84"/>
  <c r="V93"/>
  <c r="W75"/>
  <c r="W84"/>
  <c r="W93"/>
  <c r="X75"/>
  <c r="X84"/>
  <c r="X93"/>
  <c r="Y75"/>
  <c r="Y84"/>
  <c r="Y93"/>
  <c r="Z75"/>
  <c r="Z84"/>
  <c r="Z93"/>
  <c r="AA93"/>
  <c r="P72"/>
  <c r="P81"/>
  <c r="P90"/>
  <c r="Q72"/>
  <c r="Q81"/>
  <c r="Q90"/>
  <c r="R72"/>
  <c r="R81"/>
  <c r="R90"/>
  <c r="S72"/>
  <c r="S81"/>
  <c r="S90"/>
  <c r="T72"/>
  <c r="T81"/>
  <c r="T90"/>
  <c r="U72"/>
  <c r="U81"/>
  <c r="U90"/>
  <c r="V72"/>
  <c r="V81"/>
  <c r="V90"/>
  <c r="W72"/>
  <c r="W81"/>
  <c r="W90"/>
  <c r="X72"/>
  <c r="X81"/>
  <c r="X90"/>
  <c r="Y72"/>
  <c r="Y81"/>
  <c r="Y90"/>
  <c r="Z72"/>
  <c r="Z81"/>
  <c r="Z90"/>
  <c r="AA90"/>
  <c r="P97"/>
  <c r="U35"/>
  <c r="P42"/>
  <c r="T45"/>
  <c r="P51"/>
  <c r="P59"/>
  <c r="Q42"/>
  <c r="Q51"/>
  <c r="Q59"/>
  <c r="R42"/>
  <c r="R51"/>
  <c r="R59"/>
  <c r="S42"/>
  <c r="S51"/>
  <c r="S59"/>
  <c r="T42"/>
  <c r="T51"/>
  <c r="T59"/>
  <c r="U42"/>
  <c r="U51"/>
  <c r="U59"/>
  <c r="V42"/>
  <c r="V51"/>
  <c r="V59"/>
  <c r="W42"/>
  <c r="W51"/>
  <c r="W59"/>
  <c r="X42"/>
  <c r="X51"/>
  <c r="X59"/>
  <c r="Y42"/>
  <c r="Y51"/>
  <c r="Y59"/>
  <c r="Z42"/>
  <c r="Z51"/>
  <c r="Z59"/>
  <c r="AA59"/>
  <c r="P39"/>
  <c r="P48"/>
  <c r="P56"/>
  <c r="Q39"/>
  <c r="Q48"/>
  <c r="Q56"/>
  <c r="R39"/>
  <c r="R48"/>
  <c r="R56"/>
  <c r="S39"/>
  <c r="S48"/>
  <c r="S56"/>
  <c r="T39"/>
  <c r="T48"/>
  <c r="T56"/>
  <c r="U39"/>
  <c r="U48"/>
  <c r="U56"/>
  <c r="V39"/>
  <c r="V48"/>
  <c r="V56"/>
  <c r="W39"/>
  <c r="W48"/>
  <c r="W56"/>
  <c r="X39"/>
  <c r="X48"/>
  <c r="X56"/>
  <c r="Y39"/>
  <c r="Y48"/>
  <c r="Y56"/>
  <c r="Z39"/>
  <c r="Z48"/>
  <c r="Z56"/>
  <c r="AA56"/>
  <c r="P62"/>
  <c r="T3"/>
  <c r="P10"/>
  <c r="T12"/>
  <c r="P18"/>
  <c r="P27"/>
  <c r="Q10"/>
  <c r="Q18"/>
  <c r="Q27"/>
  <c r="R10"/>
  <c r="R18"/>
  <c r="R27"/>
  <c r="S10"/>
  <c r="S18"/>
  <c r="S27"/>
  <c r="T10"/>
  <c r="T18"/>
  <c r="T27"/>
  <c r="U10"/>
  <c r="U18"/>
  <c r="U27"/>
  <c r="V10"/>
  <c r="V18"/>
  <c r="V27"/>
  <c r="W10"/>
  <c r="W18"/>
  <c r="W27"/>
  <c r="X10"/>
  <c r="X18"/>
  <c r="X27"/>
  <c r="Y10"/>
  <c r="Y18"/>
  <c r="Y27"/>
  <c r="Z10"/>
  <c r="Z18"/>
  <c r="Z27"/>
  <c r="AA27"/>
  <c r="P7"/>
  <c r="P15"/>
  <c r="P24"/>
  <c r="Q7"/>
  <c r="Q15"/>
  <c r="Q24"/>
  <c r="R7"/>
  <c r="R15"/>
  <c r="R24"/>
  <c r="S7"/>
  <c r="S15"/>
  <c r="S24"/>
  <c r="T7"/>
  <c r="T15"/>
  <c r="T24"/>
  <c r="U7"/>
  <c r="U15"/>
  <c r="U24"/>
  <c r="V7"/>
  <c r="V15"/>
  <c r="V24"/>
  <c r="W7"/>
  <c r="W15"/>
  <c r="W24"/>
  <c r="X7"/>
  <c r="X15"/>
  <c r="X24"/>
  <c r="Y7"/>
  <c r="Y15"/>
  <c r="Y24"/>
  <c r="Z7"/>
  <c r="Z15"/>
  <c r="Z24"/>
  <c r="AA24"/>
  <c r="P30"/>
  <c r="X321" i="1"/>
  <c r="V329"/>
  <c r="S321"/>
  <c r="R329"/>
  <c r="Q326"/>
  <c r="P326"/>
  <c r="Q329"/>
  <c r="Q338"/>
  <c r="Y96"/>
  <c r="W104"/>
  <c r="T96"/>
  <c r="S104"/>
  <c r="W256"/>
  <c r="U264"/>
  <c r="S256"/>
  <c r="R264"/>
  <c r="W224"/>
  <c r="U232"/>
  <c r="S224"/>
  <c r="R232"/>
  <c r="W160"/>
  <c r="U168"/>
  <c r="S160"/>
  <c r="Q168"/>
  <c r="R165"/>
  <c r="P168"/>
  <c r="R168"/>
  <c r="T165"/>
  <c r="V165"/>
  <c r="V168"/>
  <c r="R229"/>
  <c r="P232"/>
  <c r="Q232"/>
  <c r="T229"/>
  <c r="U229"/>
  <c r="V232"/>
  <c r="R261"/>
  <c r="P264"/>
  <c r="Q264"/>
  <c r="Q273"/>
  <c r="T261"/>
  <c r="U261"/>
  <c r="V264"/>
  <c r="R273"/>
  <c r="S101"/>
  <c r="Q104"/>
  <c r="R104"/>
  <c r="R113"/>
  <c r="V101"/>
  <c r="X101"/>
  <c r="X104"/>
  <c r="S113"/>
  <c r="W326"/>
  <c r="U329"/>
  <c r="W329"/>
  <c r="R338"/>
  <c r="P165"/>
  <c r="Q165"/>
  <c r="U165"/>
  <c r="T168"/>
  <c r="P229"/>
  <c r="Q229"/>
  <c r="V229"/>
  <c r="T232"/>
  <c r="P261"/>
  <c r="P270"/>
  <c r="Q261"/>
  <c r="Q270"/>
  <c r="V261"/>
  <c r="T264"/>
  <c r="Q101"/>
  <c r="Q110"/>
  <c r="R101"/>
  <c r="W101"/>
  <c r="R110"/>
  <c r="V104"/>
  <c r="R326"/>
  <c r="R335"/>
  <c r="P329"/>
  <c r="P338"/>
  <c r="U326"/>
  <c r="P335"/>
  <c r="V326"/>
  <c r="Q335"/>
  <c r="S335"/>
  <c r="W128"/>
  <c r="V136"/>
  <c r="U133"/>
  <c r="T133"/>
  <c r="U136"/>
  <c r="S128"/>
  <c r="R136"/>
  <c r="R145"/>
  <c r="Q241"/>
  <c r="R241"/>
  <c r="P241"/>
  <c r="Q238"/>
  <c r="R238"/>
  <c r="P238"/>
  <c r="Q177"/>
  <c r="R177"/>
  <c r="P177"/>
  <c r="R174"/>
  <c r="Q174"/>
  <c r="P174"/>
  <c r="R133"/>
  <c r="P136"/>
  <c r="Q136"/>
  <c r="Q145"/>
  <c r="S338"/>
  <c r="U335"/>
  <c r="S110"/>
  <c r="R270"/>
  <c r="S241"/>
  <c r="P133"/>
  <c r="P142"/>
  <c r="Q133"/>
  <c r="Q142"/>
  <c r="V133"/>
  <c r="T136"/>
  <c r="T110"/>
  <c r="S270"/>
  <c r="Q113"/>
  <c r="T113"/>
  <c r="V109"/>
  <c r="P273"/>
  <c r="S273"/>
  <c r="S238"/>
  <c r="U236"/>
  <c r="S177"/>
  <c r="S174"/>
  <c r="R142"/>
  <c r="S142"/>
  <c r="P145"/>
  <c r="S145"/>
  <c r="U174"/>
  <c r="U141"/>
</calcChain>
</file>

<file path=xl/sharedStrings.xml><?xml version="1.0" encoding="utf-8"?>
<sst xmlns="http://schemas.openxmlformats.org/spreadsheetml/2006/main" count="1049" uniqueCount="80">
  <si>
    <t>A</t>
  </si>
  <si>
    <t>GFP:400,430</t>
  </si>
  <si>
    <t>B</t>
  </si>
  <si>
    <t>C</t>
  </si>
  <si>
    <t>D</t>
  </si>
  <si>
    <t>E</t>
  </si>
  <si>
    <t>F</t>
  </si>
  <si>
    <t>OVRFLW</t>
  </si>
  <si>
    <t>G</t>
  </si>
  <si>
    <t>H</t>
  </si>
  <si>
    <t>Run 1</t>
  </si>
  <si>
    <t>RFP:585,615</t>
  </si>
  <si>
    <t>Run 2</t>
  </si>
  <si>
    <t>GFP:400,500</t>
  </si>
  <si>
    <t>Run 3</t>
  </si>
  <si>
    <t>GFP:385,415</t>
  </si>
  <si>
    <t>Run 4</t>
  </si>
  <si>
    <t>GFP:470,500</t>
  </si>
  <si>
    <t>Run 5</t>
  </si>
  <si>
    <t>GFP:460,490</t>
  </si>
  <si>
    <t>Run 6</t>
  </si>
  <si>
    <t>GFP:465,495</t>
  </si>
  <si>
    <t>GFP:460,485</t>
  </si>
  <si>
    <t>Run 8</t>
  </si>
  <si>
    <t xml:space="preserve">Run 9 </t>
  </si>
  <si>
    <t>GFP:463,493</t>
  </si>
  <si>
    <t>400, 500</t>
  </si>
  <si>
    <t>Fluorescence-control</t>
  </si>
  <si>
    <t>GFP</t>
  </si>
  <si>
    <t>RFP</t>
  </si>
  <si>
    <t>Absorbance-control</t>
  </si>
  <si>
    <t>Fluorescence/cell</t>
  </si>
  <si>
    <t>average</t>
  </si>
  <si>
    <t>Run 9</t>
  </si>
  <si>
    <t>Percent of fake GFP</t>
  </si>
  <si>
    <t>Run 10</t>
  </si>
  <si>
    <t>GFP:455,485</t>
  </si>
  <si>
    <t>avg. control</t>
  </si>
  <si>
    <t>Percent of fake</t>
  </si>
  <si>
    <t>0?</t>
  </si>
  <si>
    <t>Run 11</t>
  </si>
  <si>
    <t>GFP:450,480</t>
  </si>
  <si>
    <t>Run 12</t>
  </si>
  <si>
    <t>GFP:458,488</t>
  </si>
  <si>
    <t>Percent fake GFP</t>
  </si>
  <si>
    <t>Table</t>
  </si>
  <si>
    <t xml:space="preserve">Run 1 </t>
  </si>
  <si>
    <t>Protocol 4</t>
  </si>
  <si>
    <t>Protocol 6</t>
  </si>
  <si>
    <t>Protocol 5</t>
  </si>
  <si>
    <t>Protocol 9</t>
  </si>
  <si>
    <t>Protocol 10</t>
  </si>
  <si>
    <t>Protocol 12</t>
  </si>
  <si>
    <t>Fluorescence/control</t>
  </si>
  <si>
    <t>Percent fake</t>
  </si>
  <si>
    <t>Avg. of RFP</t>
  </si>
  <si>
    <t>Avg. LB</t>
  </si>
  <si>
    <t>Variable 1</t>
  </si>
  <si>
    <t>Variable 2</t>
  </si>
  <si>
    <t>Mean</t>
  </si>
  <si>
    <t>Variance</t>
  </si>
  <si>
    <t>Observations</t>
  </si>
  <si>
    <t>Hypothesized Mean Difference</t>
  </si>
  <si>
    <t>df</t>
  </si>
  <si>
    <t>t Stat</t>
  </si>
  <si>
    <t>P(T&lt;=t) one-tail</t>
  </si>
  <si>
    <t>t Critical one-tail</t>
  </si>
  <si>
    <t>P(T&lt;=t) two-tail</t>
  </si>
  <si>
    <t>t Critical two-tail</t>
  </si>
  <si>
    <t>F-Test Two-Sample for Variances</t>
  </si>
  <si>
    <t>P(F&lt;=f) one-tail</t>
  </si>
  <si>
    <t>F Critical one-tail</t>
  </si>
  <si>
    <t>t-Test: Two-Sample Assuming Unequal Variances</t>
  </si>
  <si>
    <t>Percent "fake GFP"</t>
    <phoneticPr fontId="6" type="noConversion"/>
  </si>
  <si>
    <t>Percent</t>
    <phoneticPr fontId="6" type="noConversion"/>
  </si>
  <si>
    <t>Wavelengths</t>
    <phoneticPr fontId="6" type="noConversion"/>
  </si>
  <si>
    <t>460, 490</t>
    <phoneticPr fontId="6" type="noConversion"/>
  </si>
  <si>
    <t>465, 495</t>
    <phoneticPr fontId="6" type="noConversion"/>
  </si>
  <si>
    <t>470, 500</t>
    <phoneticPr fontId="6" type="noConversion"/>
  </si>
  <si>
    <t>463, 493</t>
    <phoneticPr fontId="6" type="noConversion"/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</si>
</sst>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1"/>
      <color theme="1"/>
      <name val="Calibri"/>
      <family val="2"/>
      <scheme val="minor"/>
    </font>
    <font>
      <sz val="10"/>
      <color rgb="FF27413E"/>
      <name val="Arial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name val="Verdana"/>
    </font>
  </fonts>
  <fills count="18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rgb="FFE8F3FF"/>
        <bgColor indexed="64"/>
      </patternFill>
    </fill>
    <fill>
      <patternFill patternType="solid">
        <fgColor rgb="FFD8E9F9"/>
        <bgColor indexed="64"/>
      </patternFill>
    </fill>
    <fill>
      <patternFill patternType="solid">
        <fgColor rgb="FFC9E0F4"/>
        <bgColor indexed="64"/>
      </patternFill>
    </fill>
    <fill>
      <patternFill patternType="solid">
        <fgColor rgb="FFBAD7EF"/>
        <bgColor indexed="64"/>
      </patternFill>
    </fill>
    <fill>
      <patternFill patternType="solid">
        <fgColor rgb="FFABCEEA"/>
        <bgColor indexed="64"/>
      </patternFill>
    </fill>
    <fill>
      <patternFill patternType="solid">
        <fgColor rgb="FF3385C2"/>
        <bgColor indexed="64"/>
      </patternFill>
    </fill>
    <fill>
      <patternFill patternType="solid">
        <fgColor rgb="FF247CBD"/>
        <bgColor indexed="64"/>
      </patternFill>
    </fill>
    <fill>
      <patternFill patternType="solid">
        <fgColor rgb="FF428EC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5197CC"/>
        <bgColor indexed="64"/>
      </patternFill>
    </fill>
    <fill>
      <patternFill patternType="solid">
        <fgColor rgb="FF60A0D1"/>
        <bgColor indexed="64"/>
      </patternFill>
    </fill>
    <fill>
      <patternFill patternType="solid">
        <fgColor rgb="FF9CC5E5"/>
        <bgColor indexed="64"/>
      </patternFill>
    </fill>
    <fill>
      <patternFill patternType="solid">
        <fgColor rgb="FF6FA9D6"/>
        <bgColor indexed="64"/>
      </patternFill>
    </fill>
    <fill>
      <patternFill patternType="solid">
        <fgColor rgb="FF7EB2DB"/>
        <bgColor indexed="64"/>
      </patternFill>
    </fill>
    <fill>
      <patternFill patternType="solid">
        <fgColor rgb="FF8DBCE0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2" borderId="1" xfId="0" applyFill="1" applyBorder="1" applyAlignment="1">
      <alignment horizontal="left" vertical="center" wrapText="1" indent="1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 indent="1"/>
    </xf>
    <xf numFmtId="0" fontId="2" fillId="6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0" fontId="2" fillId="12" borderId="1" xfId="0" applyFont="1" applyFill="1" applyBorder="1" applyAlignment="1">
      <alignment horizontal="center" vertical="center" wrapText="1"/>
    </xf>
    <xf numFmtId="0" fontId="2" fillId="13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2" fillId="14" borderId="1" xfId="0" applyFont="1" applyFill="1" applyBorder="1" applyAlignment="1">
      <alignment horizontal="center" vertical="center" wrapText="1"/>
    </xf>
    <xf numFmtId="0" fontId="2" fillId="15" borderId="1" xfId="0" applyFont="1" applyFill="1" applyBorder="1" applyAlignment="1">
      <alignment horizontal="center" vertical="center" wrapText="1"/>
    </xf>
    <xf numFmtId="0" fontId="2" fillId="16" borderId="1" xfId="0" applyFont="1" applyFill="1" applyBorder="1" applyAlignment="1">
      <alignment horizontal="center" vertical="center" wrapText="1"/>
    </xf>
    <xf numFmtId="0" fontId="2" fillId="17" borderId="1" xfId="0" applyFont="1" applyFill="1" applyBorder="1" applyAlignment="1">
      <alignment horizontal="center" vertical="center" wrapText="1"/>
    </xf>
    <xf numFmtId="3" fontId="0" fillId="0" borderId="0" xfId="0" applyNumberFormat="1"/>
    <xf numFmtId="0" fontId="2" fillId="3" borderId="0" xfId="0" applyFont="1" applyFill="1" applyBorder="1" applyAlignment="1">
      <alignment horizontal="center" vertical="center" wrapText="1"/>
    </xf>
    <xf numFmtId="0" fontId="4" fillId="0" borderId="0" xfId="0" applyFont="1"/>
    <xf numFmtId="0" fontId="0" fillId="0" borderId="0" xfId="0" applyFill="1" applyBorder="1" applyAlignment="1"/>
    <xf numFmtId="0" fontId="0" fillId="0" borderId="2" xfId="0" applyFill="1" applyBorder="1" applyAlignment="1"/>
    <xf numFmtId="0" fontId="5" fillId="0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>
      <c:tx>
        <c:rich>
          <a:bodyPr/>
          <a:lstStyle/>
          <a:p>
            <a:pPr>
              <a:defRPr/>
            </a:pPr>
            <a:r>
              <a:rPr lang="en-US"/>
              <a:t>Percent "Fake GFP" (RFP contributing to GFP readings)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cat>
            <c:strRef>
              <c:f>'12 reps'!$A$202:$A$205</c:f>
              <c:strCache>
                <c:ptCount val="4"/>
                <c:pt idx="0">
                  <c:v>470, 500</c:v>
                </c:pt>
                <c:pt idx="1">
                  <c:v>460, 490</c:v>
                </c:pt>
                <c:pt idx="2">
                  <c:v>465, 495</c:v>
                </c:pt>
                <c:pt idx="3">
                  <c:v>463, 493</c:v>
                </c:pt>
              </c:strCache>
            </c:strRef>
          </c:cat>
          <c:val>
            <c:numRef>
              <c:f>'12 reps'!$B$202:$B$205</c:f>
              <c:numCache>
                <c:formatCode>General</c:formatCode>
                <c:ptCount val="4"/>
                <c:pt idx="0">
                  <c:v>9.06333165036802</c:v>
                </c:pt>
                <c:pt idx="1">
                  <c:v>7.629588670452719</c:v>
                </c:pt>
                <c:pt idx="2">
                  <c:v>10.53973259936235</c:v>
                </c:pt>
                <c:pt idx="3">
                  <c:v>10.96866442414676</c:v>
                </c:pt>
              </c:numCache>
            </c:numRef>
          </c:val>
        </c:ser>
        <c:axId val="465339016"/>
        <c:axId val="465342184"/>
      </c:barChart>
      <c:catAx>
        <c:axId val="46533901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Emission/Excitation Wavelengths</a:t>
                </a:r>
              </a:p>
            </c:rich>
          </c:tx>
          <c:layout/>
        </c:title>
        <c:tickLblPos val="nextTo"/>
        <c:crossAx val="465342184"/>
        <c:crosses val="autoZero"/>
        <c:auto val="1"/>
        <c:lblAlgn val="ctr"/>
        <c:lblOffset val="100"/>
      </c:catAx>
      <c:valAx>
        <c:axId val="465342184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 "Fake GFP"</a:t>
                </a:r>
              </a:p>
            </c:rich>
          </c:tx>
          <c:layout/>
        </c:title>
        <c:numFmt formatCode="General" sourceLinked="1"/>
        <c:tickLblPos val="nextTo"/>
        <c:crossAx val="465339016"/>
        <c:crosses val="autoZero"/>
        <c:crossBetween val="between"/>
      </c:valAx>
    </c:plotArea>
    <c:plotVisOnly val="1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177800</xdr:colOff>
      <xdr:row>195</xdr:row>
      <xdr:rowOff>50800</xdr:rowOff>
    </xdr:from>
    <xdr:to>
      <xdr:col>11</xdr:col>
      <xdr:colOff>571500</xdr:colOff>
      <xdr:row>215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Y360"/>
  <sheetViews>
    <sheetView topLeftCell="A325" workbookViewId="0">
      <selection activeCell="D354" sqref="D354"/>
    </sheetView>
  </sheetViews>
  <sheetFormatPr baseColWidth="10" defaultColWidth="8.83203125" defaultRowHeight="14"/>
  <sheetData>
    <row r="1" spans="1:14">
      <c r="A1" t="s">
        <v>10</v>
      </c>
      <c r="B1" s="20">
        <v>400430</v>
      </c>
    </row>
    <row r="2" spans="1:14">
      <c r="A2" s="1"/>
      <c r="B2" s="2">
        <v>1</v>
      </c>
      <c r="C2" s="2">
        <v>2</v>
      </c>
      <c r="D2" s="2">
        <v>3</v>
      </c>
      <c r="E2" s="2">
        <v>4</v>
      </c>
      <c r="F2" s="2">
        <v>5</v>
      </c>
      <c r="G2" s="2">
        <v>6</v>
      </c>
      <c r="H2" s="2">
        <v>7</v>
      </c>
      <c r="I2" s="2">
        <v>8</v>
      </c>
      <c r="J2" s="2">
        <v>9</v>
      </c>
      <c r="K2" s="2">
        <v>10</v>
      </c>
      <c r="L2" s="2">
        <v>11</v>
      </c>
      <c r="M2" s="2">
        <v>12</v>
      </c>
    </row>
    <row r="3" spans="1:14" ht="20">
      <c r="A3" s="2" t="s">
        <v>0</v>
      </c>
      <c r="B3" s="3">
        <v>1540</v>
      </c>
      <c r="C3" s="3">
        <v>1525</v>
      </c>
      <c r="D3" s="4">
        <v>8629</v>
      </c>
      <c r="E3" s="3">
        <v>1261</v>
      </c>
      <c r="F3" s="3">
        <v>1219</v>
      </c>
      <c r="G3" s="3">
        <v>1108</v>
      </c>
      <c r="H3" s="4">
        <v>7391</v>
      </c>
      <c r="I3" s="3">
        <v>5222</v>
      </c>
      <c r="J3" s="3">
        <v>4233</v>
      </c>
      <c r="K3" s="4">
        <v>8113</v>
      </c>
      <c r="L3" s="4">
        <v>8716</v>
      </c>
      <c r="M3" s="5">
        <v>15788</v>
      </c>
      <c r="N3" s="6" t="s">
        <v>1</v>
      </c>
    </row>
    <row r="4" spans="1:14" ht="20">
      <c r="A4" s="2" t="s">
        <v>2</v>
      </c>
      <c r="B4" s="3">
        <v>3112</v>
      </c>
      <c r="C4" s="3">
        <v>1912</v>
      </c>
      <c r="D4" s="3">
        <v>1238</v>
      </c>
      <c r="E4" s="3">
        <v>1674</v>
      </c>
      <c r="F4" s="3">
        <v>1078</v>
      </c>
      <c r="G4" s="3">
        <v>1013</v>
      </c>
      <c r="H4" s="3">
        <v>2262</v>
      </c>
      <c r="I4" s="3">
        <v>2658</v>
      </c>
      <c r="J4" s="3">
        <v>1126</v>
      </c>
      <c r="K4" s="3">
        <v>1070</v>
      </c>
      <c r="L4" s="7">
        <v>19179</v>
      </c>
      <c r="M4" s="3">
        <v>1135</v>
      </c>
      <c r="N4" s="6" t="s">
        <v>1</v>
      </c>
    </row>
    <row r="5" spans="1:14" ht="20">
      <c r="A5" s="2" t="s">
        <v>3</v>
      </c>
      <c r="B5" s="3">
        <v>1348</v>
      </c>
      <c r="C5" s="3">
        <v>2880</v>
      </c>
      <c r="D5" s="4">
        <v>6208</v>
      </c>
      <c r="E5" s="3">
        <v>5620</v>
      </c>
      <c r="F5" s="3">
        <v>1987</v>
      </c>
      <c r="G5" s="3">
        <v>3803</v>
      </c>
      <c r="H5" s="5">
        <v>15841</v>
      </c>
      <c r="I5" s="3">
        <v>4294</v>
      </c>
      <c r="J5" s="3">
        <v>4422</v>
      </c>
      <c r="K5" s="3">
        <v>2956</v>
      </c>
      <c r="L5" s="3">
        <v>3074</v>
      </c>
      <c r="M5" s="3">
        <v>4613</v>
      </c>
      <c r="N5" s="6" t="s">
        <v>1</v>
      </c>
    </row>
    <row r="6" spans="1:14" ht="20">
      <c r="A6" s="2" t="s">
        <v>4</v>
      </c>
      <c r="B6" s="8">
        <v>25673</v>
      </c>
      <c r="C6" s="5">
        <v>15459</v>
      </c>
      <c r="D6" s="5">
        <v>12331</v>
      </c>
      <c r="E6" s="8">
        <v>22362</v>
      </c>
      <c r="F6" s="4">
        <v>11218</v>
      </c>
      <c r="G6" s="8">
        <v>22766</v>
      </c>
      <c r="H6" s="3">
        <v>1668</v>
      </c>
      <c r="I6" s="3">
        <v>1156</v>
      </c>
      <c r="J6" s="3">
        <v>1027</v>
      </c>
      <c r="K6" s="9">
        <v>65681</v>
      </c>
      <c r="L6" s="10">
        <v>72459</v>
      </c>
      <c r="M6" s="9">
        <v>64357</v>
      </c>
      <c r="N6" s="6" t="s">
        <v>1</v>
      </c>
    </row>
    <row r="7" spans="1:14" ht="20">
      <c r="A7" s="2" t="s">
        <v>5</v>
      </c>
      <c r="B7" s="4">
        <v>10808</v>
      </c>
      <c r="C7" s="3">
        <v>934</v>
      </c>
      <c r="D7" s="3">
        <v>1368</v>
      </c>
      <c r="E7" s="3">
        <v>1491</v>
      </c>
      <c r="F7" s="3">
        <v>1398</v>
      </c>
      <c r="G7" s="3">
        <v>1270</v>
      </c>
      <c r="H7" s="3">
        <v>940</v>
      </c>
      <c r="I7" s="3">
        <v>932</v>
      </c>
      <c r="J7" s="3">
        <v>976</v>
      </c>
      <c r="K7" s="9">
        <v>66232</v>
      </c>
      <c r="L7" s="11">
        <v>62437</v>
      </c>
      <c r="M7" s="11">
        <v>61780</v>
      </c>
      <c r="N7" s="6" t="s">
        <v>1</v>
      </c>
    </row>
    <row r="8" spans="1:14" ht="20">
      <c r="A8" s="2" t="s">
        <v>6</v>
      </c>
      <c r="B8" s="4">
        <v>9729</v>
      </c>
      <c r="C8" s="3">
        <v>3300</v>
      </c>
      <c r="D8" s="3">
        <v>1898</v>
      </c>
      <c r="E8" s="3">
        <v>963</v>
      </c>
      <c r="F8" s="3">
        <v>1369</v>
      </c>
      <c r="G8" s="3">
        <v>998</v>
      </c>
      <c r="H8" s="3">
        <v>1071</v>
      </c>
      <c r="I8" s="3">
        <v>1380</v>
      </c>
      <c r="J8" s="3">
        <v>1016</v>
      </c>
      <c r="K8" s="12" t="s">
        <v>7</v>
      </c>
      <c r="L8" s="12" t="s">
        <v>7</v>
      </c>
      <c r="M8" s="12" t="s">
        <v>7</v>
      </c>
      <c r="N8" s="6" t="s">
        <v>1</v>
      </c>
    </row>
    <row r="9" spans="1:14" ht="20">
      <c r="A9" s="2" t="s">
        <v>8</v>
      </c>
      <c r="B9" s="9">
        <v>67319</v>
      </c>
      <c r="C9" s="10">
        <v>70097</v>
      </c>
      <c r="D9" s="9">
        <v>66228</v>
      </c>
      <c r="E9" s="11">
        <v>61848</v>
      </c>
      <c r="F9" s="10">
        <v>72074</v>
      </c>
      <c r="G9" s="10">
        <v>71554</v>
      </c>
      <c r="H9" s="10">
        <v>73983</v>
      </c>
      <c r="I9" s="10">
        <v>73474</v>
      </c>
      <c r="J9" s="9">
        <v>65838</v>
      </c>
      <c r="K9" s="4">
        <v>10607</v>
      </c>
      <c r="L9" s="3">
        <v>1012</v>
      </c>
      <c r="M9" s="3">
        <v>975</v>
      </c>
      <c r="N9" s="6" t="s">
        <v>1</v>
      </c>
    </row>
    <row r="10" spans="1:14" ht="20">
      <c r="A10" s="2" t="s">
        <v>9</v>
      </c>
      <c r="B10" s="3">
        <v>1016</v>
      </c>
      <c r="C10" s="3">
        <v>892</v>
      </c>
      <c r="D10" s="3">
        <v>1046</v>
      </c>
      <c r="E10" s="5">
        <v>16416</v>
      </c>
      <c r="F10" s="3">
        <v>975</v>
      </c>
      <c r="G10" s="3">
        <v>987</v>
      </c>
      <c r="H10" s="3">
        <v>1326</v>
      </c>
      <c r="I10" s="3">
        <v>973</v>
      </c>
      <c r="J10" s="3">
        <v>1082</v>
      </c>
      <c r="K10" s="3">
        <v>1902</v>
      </c>
      <c r="L10" s="3">
        <v>4757</v>
      </c>
      <c r="M10" s="3">
        <v>1007</v>
      </c>
      <c r="N10" s="6" t="s">
        <v>1</v>
      </c>
    </row>
    <row r="12" spans="1:14">
      <c r="A12" s="1"/>
      <c r="B12" s="2">
        <v>1</v>
      </c>
      <c r="C12" s="2">
        <v>2</v>
      </c>
      <c r="D12" s="2">
        <v>3</v>
      </c>
      <c r="E12" s="2">
        <v>4</v>
      </c>
      <c r="F12" s="2">
        <v>5</v>
      </c>
      <c r="G12" s="2">
        <v>6</v>
      </c>
      <c r="H12" s="2">
        <v>7</v>
      </c>
      <c r="I12" s="2">
        <v>8</v>
      </c>
      <c r="J12" s="2">
        <v>9</v>
      </c>
      <c r="K12" s="2">
        <v>10</v>
      </c>
      <c r="L12" s="2">
        <v>11</v>
      </c>
      <c r="M12" s="2">
        <v>12</v>
      </c>
    </row>
    <row r="13" spans="1:14" ht="20">
      <c r="A13" s="2" t="s">
        <v>0</v>
      </c>
      <c r="B13" s="3">
        <v>16</v>
      </c>
      <c r="C13" s="3">
        <v>15</v>
      </c>
      <c r="D13" s="3">
        <v>34</v>
      </c>
      <c r="E13" s="3">
        <v>21</v>
      </c>
      <c r="F13" s="3">
        <v>19</v>
      </c>
      <c r="G13" s="3">
        <v>20</v>
      </c>
      <c r="H13" s="3">
        <v>16</v>
      </c>
      <c r="I13" s="3">
        <v>30</v>
      </c>
      <c r="J13" s="3">
        <v>14</v>
      </c>
      <c r="K13" s="3">
        <v>20</v>
      </c>
      <c r="L13" s="3">
        <v>18</v>
      </c>
      <c r="M13" s="3">
        <v>23</v>
      </c>
      <c r="N13" s="6" t="s">
        <v>11</v>
      </c>
    </row>
    <row r="14" spans="1:14" ht="20">
      <c r="A14" s="2" t="s">
        <v>2</v>
      </c>
      <c r="B14" s="3">
        <v>30</v>
      </c>
      <c r="C14" s="3">
        <v>21</v>
      </c>
      <c r="D14" s="3">
        <v>21</v>
      </c>
      <c r="E14" s="3">
        <v>22</v>
      </c>
      <c r="F14" s="3">
        <v>19</v>
      </c>
      <c r="G14" s="3">
        <v>32</v>
      </c>
      <c r="H14" s="3">
        <v>25</v>
      </c>
      <c r="I14" s="3">
        <v>9</v>
      </c>
      <c r="J14" s="3">
        <v>12</v>
      </c>
      <c r="K14" s="3">
        <v>6</v>
      </c>
      <c r="L14" s="3">
        <v>23</v>
      </c>
      <c r="M14" s="3">
        <v>18</v>
      </c>
      <c r="N14" s="6" t="s">
        <v>11</v>
      </c>
    </row>
    <row r="15" spans="1:14" ht="20">
      <c r="A15" s="2" t="s">
        <v>3</v>
      </c>
      <c r="B15" s="3">
        <v>19</v>
      </c>
      <c r="C15" s="3">
        <v>16</v>
      </c>
      <c r="D15" s="3">
        <v>24</v>
      </c>
      <c r="E15" s="3">
        <v>19</v>
      </c>
      <c r="F15" s="3">
        <v>25</v>
      </c>
      <c r="G15" s="3">
        <v>27</v>
      </c>
      <c r="H15" s="3">
        <v>16</v>
      </c>
      <c r="I15" s="3">
        <v>23</v>
      </c>
      <c r="J15" s="3">
        <v>15</v>
      </c>
      <c r="K15" s="3">
        <v>41</v>
      </c>
      <c r="L15" s="3">
        <v>19</v>
      </c>
      <c r="M15" s="3">
        <v>27</v>
      </c>
      <c r="N15" s="6" t="s">
        <v>11</v>
      </c>
    </row>
    <row r="16" spans="1:14" ht="20">
      <c r="A16" s="2" t="s">
        <v>4</v>
      </c>
      <c r="B16" s="3">
        <v>35</v>
      </c>
      <c r="C16" s="3">
        <v>32</v>
      </c>
      <c r="D16" s="3">
        <v>25</v>
      </c>
      <c r="E16" s="3">
        <v>31</v>
      </c>
      <c r="F16" s="3">
        <v>35</v>
      </c>
      <c r="G16" s="3">
        <v>34</v>
      </c>
      <c r="H16" s="3">
        <v>16</v>
      </c>
      <c r="I16" s="3">
        <v>13</v>
      </c>
      <c r="J16" s="3">
        <v>22</v>
      </c>
      <c r="K16" s="3">
        <v>53</v>
      </c>
      <c r="L16" s="3">
        <v>75</v>
      </c>
      <c r="M16" s="3">
        <v>57</v>
      </c>
      <c r="N16" s="6" t="s">
        <v>11</v>
      </c>
    </row>
    <row r="17" spans="1:14" ht="20">
      <c r="A17" s="2" t="s">
        <v>5</v>
      </c>
      <c r="B17" s="3">
        <v>12</v>
      </c>
      <c r="C17" s="3">
        <v>13</v>
      </c>
      <c r="D17" s="3">
        <v>16</v>
      </c>
      <c r="E17" s="3">
        <v>19</v>
      </c>
      <c r="F17" s="3">
        <v>21</v>
      </c>
      <c r="G17" s="3">
        <v>19</v>
      </c>
      <c r="H17" s="3">
        <v>28</v>
      </c>
      <c r="I17" s="3">
        <v>23</v>
      </c>
      <c r="J17" s="3">
        <v>34</v>
      </c>
      <c r="K17" s="10">
        <v>45883</v>
      </c>
      <c r="L17" s="10">
        <v>44645</v>
      </c>
      <c r="M17" s="10">
        <v>44818</v>
      </c>
      <c r="N17" s="6" t="s">
        <v>11</v>
      </c>
    </row>
    <row r="18" spans="1:14" ht="20">
      <c r="A18" s="2" t="s">
        <v>6</v>
      </c>
      <c r="B18" s="3">
        <v>390</v>
      </c>
      <c r="C18" s="3">
        <v>28</v>
      </c>
      <c r="D18" s="3">
        <v>26</v>
      </c>
      <c r="E18" s="3">
        <v>20</v>
      </c>
      <c r="F18" s="3">
        <v>12</v>
      </c>
      <c r="G18" s="3">
        <v>26</v>
      </c>
      <c r="H18" s="3">
        <v>13</v>
      </c>
      <c r="I18" s="3">
        <v>15</v>
      </c>
      <c r="J18" s="3">
        <v>22</v>
      </c>
      <c r="K18" s="3">
        <v>74</v>
      </c>
      <c r="L18" s="3">
        <v>69</v>
      </c>
      <c r="M18" s="3">
        <v>84</v>
      </c>
      <c r="N18" s="6" t="s">
        <v>11</v>
      </c>
    </row>
    <row r="19" spans="1:14" ht="20">
      <c r="A19" s="2" t="s">
        <v>8</v>
      </c>
      <c r="B19" s="5">
        <v>8878</v>
      </c>
      <c r="C19" s="3">
        <v>727</v>
      </c>
      <c r="D19" s="3">
        <v>1408</v>
      </c>
      <c r="E19" s="3">
        <v>1087</v>
      </c>
      <c r="F19" s="3">
        <v>1273</v>
      </c>
      <c r="G19" s="3">
        <v>522</v>
      </c>
      <c r="H19" s="3">
        <v>241</v>
      </c>
      <c r="I19" s="3">
        <v>275</v>
      </c>
      <c r="J19" s="3">
        <v>926</v>
      </c>
      <c r="K19" s="3">
        <v>23</v>
      </c>
      <c r="L19" s="3">
        <v>17</v>
      </c>
      <c r="M19" s="3">
        <v>18</v>
      </c>
      <c r="N19" s="6" t="s">
        <v>11</v>
      </c>
    </row>
    <row r="20" spans="1:14" ht="20">
      <c r="A20" s="2" t="s">
        <v>9</v>
      </c>
      <c r="B20" s="3">
        <v>21</v>
      </c>
      <c r="C20" s="3">
        <v>20</v>
      </c>
      <c r="D20" s="3">
        <v>15</v>
      </c>
      <c r="E20" s="3">
        <v>16</v>
      </c>
      <c r="F20" s="3">
        <v>17</v>
      </c>
      <c r="G20" s="3">
        <v>4</v>
      </c>
      <c r="H20" s="3">
        <v>10</v>
      </c>
      <c r="I20" s="3">
        <v>20</v>
      </c>
      <c r="J20" s="3">
        <v>8</v>
      </c>
      <c r="K20" s="3">
        <v>15</v>
      </c>
      <c r="L20" s="3">
        <v>25</v>
      </c>
      <c r="M20" s="3">
        <v>22</v>
      </c>
      <c r="N20" s="6" t="s">
        <v>11</v>
      </c>
    </row>
    <row r="22" spans="1:14">
      <c r="A22" s="1"/>
      <c r="B22" s="2">
        <v>1</v>
      </c>
      <c r="C22" s="2">
        <v>2</v>
      </c>
      <c r="D22" s="2">
        <v>3</v>
      </c>
      <c r="E22" s="2">
        <v>4</v>
      </c>
      <c r="F22" s="2">
        <v>5</v>
      </c>
      <c r="G22" s="2">
        <v>6</v>
      </c>
      <c r="H22" s="2">
        <v>7</v>
      </c>
      <c r="I22" s="2">
        <v>8</v>
      </c>
      <c r="J22" s="2">
        <v>9</v>
      </c>
      <c r="K22" s="2">
        <v>10</v>
      </c>
      <c r="L22" s="2">
        <v>11</v>
      </c>
      <c r="M22" s="2">
        <v>12</v>
      </c>
    </row>
    <row r="23" spans="1:14">
      <c r="A23" s="2" t="s">
        <v>0</v>
      </c>
      <c r="B23" s="4">
        <v>0.16600000000000001</v>
      </c>
      <c r="C23" s="3">
        <v>5.8999999999999997E-2</v>
      </c>
      <c r="D23" s="3">
        <v>6.7000000000000004E-2</v>
      </c>
      <c r="E23" s="3">
        <v>4.2999999999999997E-2</v>
      </c>
      <c r="F23" s="3">
        <v>4.2000000000000003E-2</v>
      </c>
      <c r="G23" s="3">
        <v>4.2999999999999997E-2</v>
      </c>
      <c r="H23" s="4">
        <v>0.14299999999999999</v>
      </c>
      <c r="I23" s="3">
        <v>5.0999999999999997E-2</v>
      </c>
      <c r="J23" s="3">
        <v>4.8000000000000001E-2</v>
      </c>
      <c r="K23" s="4">
        <v>0.14699999999999999</v>
      </c>
      <c r="L23" s="3">
        <v>0.113</v>
      </c>
      <c r="M23" s="3">
        <v>0.123</v>
      </c>
      <c r="N23" s="6">
        <v>590</v>
      </c>
    </row>
    <row r="24" spans="1:14">
      <c r="A24" s="2" t="s">
        <v>2</v>
      </c>
      <c r="B24" s="4">
        <v>0.14299999999999999</v>
      </c>
      <c r="C24" s="3">
        <v>8.2000000000000003E-2</v>
      </c>
      <c r="D24" s="3">
        <v>5.5E-2</v>
      </c>
      <c r="E24" s="3">
        <v>4.8000000000000001E-2</v>
      </c>
      <c r="F24" s="3">
        <v>4.4999999999999998E-2</v>
      </c>
      <c r="G24" s="3">
        <v>4.8000000000000001E-2</v>
      </c>
      <c r="H24" s="3">
        <v>4.5999999999999999E-2</v>
      </c>
      <c r="I24" s="3">
        <v>5.0999999999999997E-2</v>
      </c>
      <c r="J24" s="3">
        <v>5.0999999999999997E-2</v>
      </c>
      <c r="K24" s="3">
        <v>4.5999999999999999E-2</v>
      </c>
      <c r="L24" s="3">
        <v>4.9000000000000002E-2</v>
      </c>
      <c r="M24" s="3">
        <v>4.8000000000000001E-2</v>
      </c>
      <c r="N24" s="6">
        <v>590</v>
      </c>
    </row>
    <row r="25" spans="1:14">
      <c r="A25" s="2" t="s">
        <v>3</v>
      </c>
      <c r="B25" s="3">
        <v>6.0999999999999999E-2</v>
      </c>
      <c r="C25" s="3">
        <v>4.3999999999999997E-2</v>
      </c>
      <c r="D25" s="3">
        <v>6.8000000000000005E-2</v>
      </c>
      <c r="E25" s="3">
        <v>5.7000000000000002E-2</v>
      </c>
      <c r="F25" s="3">
        <v>4.3999999999999997E-2</v>
      </c>
      <c r="G25" s="3">
        <v>4.2999999999999997E-2</v>
      </c>
      <c r="H25" s="3">
        <v>4.5999999999999999E-2</v>
      </c>
      <c r="I25" s="3">
        <v>4.2999999999999997E-2</v>
      </c>
      <c r="J25" s="3">
        <v>4.2999999999999997E-2</v>
      </c>
      <c r="K25" s="3">
        <v>5.6000000000000001E-2</v>
      </c>
      <c r="L25" s="3">
        <v>4.4999999999999998E-2</v>
      </c>
      <c r="M25" s="3">
        <v>3.9E-2</v>
      </c>
      <c r="N25" s="6">
        <v>590</v>
      </c>
    </row>
    <row r="26" spans="1:14">
      <c r="A26" s="2" t="s">
        <v>4</v>
      </c>
      <c r="B26" s="3">
        <v>4.2000000000000003E-2</v>
      </c>
      <c r="C26" s="3">
        <v>4.9000000000000002E-2</v>
      </c>
      <c r="D26" s="3">
        <v>4.2999999999999997E-2</v>
      </c>
      <c r="E26" s="3">
        <v>5.3999999999999999E-2</v>
      </c>
      <c r="F26" s="3">
        <v>4.2999999999999997E-2</v>
      </c>
      <c r="G26" s="3">
        <v>5.1999999999999998E-2</v>
      </c>
      <c r="H26" s="3">
        <v>0.05</v>
      </c>
      <c r="I26" s="3">
        <v>4.7E-2</v>
      </c>
      <c r="J26" s="3">
        <v>4.8000000000000001E-2</v>
      </c>
      <c r="K26" s="13">
        <v>0.99099999999999999</v>
      </c>
      <c r="L26" s="14">
        <v>0.91100000000000003</v>
      </c>
      <c r="M26" s="13">
        <v>1.0109999999999999</v>
      </c>
      <c r="N26" s="6">
        <v>590</v>
      </c>
    </row>
    <row r="27" spans="1:14">
      <c r="A27" s="2" t="s">
        <v>5</v>
      </c>
      <c r="B27" s="3">
        <v>5.0999999999999997E-2</v>
      </c>
      <c r="C27" s="3">
        <v>4.7E-2</v>
      </c>
      <c r="D27" s="3">
        <v>4.9000000000000002E-2</v>
      </c>
      <c r="E27" s="3">
        <v>5.1999999999999998E-2</v>
      </c>
      <c r="F27" s="3">
        <v>4.7E-2</v>
      </c>
      <c r="G27" s="3">
        <v>4.7E-2</v>
      </c>
      <c r="H27" s="3">
        <v>4.7E-2</v>
      </c>
      <c r="I27" s="3">
        <v>5.8000000000000003E-2</v>
      </c>
      <c r="J27" s="3">
        <v>4.7E-2</v>
      </c>
      <c r="K27" s="10">
        <v>1.266</v>
      </c>
      <c r="L27" s="10">
        <v>1.32</v>
      </c>
      <c r="M27" s="10">
        <v>1.331</v>
      </c>
      <c r="N27" s="6">
        <v>590</v>
      </c>
    </row>
    <row r="28" spans="1:14">
      <c r="A28" s="2" t="s">
        <v>6</v>
      </c>
      <c r="B28" s="3">
        <v>4.8000000000000001E-2</v>
      </c>
      <c r="C28" s="3">
        <v>4.7E-2</v>
      </c>
      <c r="D28" s="3">
        <v>4.9000000000000002E-2</v>
      </c>
      <c r="E28" s="3">
        <v>4.7E-2</v>
      </c>
      <c r="F28" s="3">
        <v>4.8000000000000001E-2</v>
      </c>
      <c r="G28" s="3">
        <v>4.7E-2</v>
      </c>
      <c r="H28" s="3">
        <v>4.8000000000000001E-2</v>
      </c>
      <c r="I28" s="3">
        <v>5.8000000000000003E-2</v>
      </c>
      <c r="J28" s="3">
        <v>4.8000000000000001E-2</v>
      </c>
      <c r="K28" s="3">
        <v>4.3999999999999997E-2</v>
      </c>
      <c r="L28" s="3">
        <v>4.7E-2</v>
      </c>
      <c r="M28" s="3">
        <v>4.2999999999999997E-2</v>
      </c>
      <c r="N28" s="6">
        <v>590</v>
      </c>
    </row>
    <row r="29" spans="1:14">
      <c r="A29" s="2" t="s">
        <v>8</v>
      </c>
      <c r="B29" s="4">
        <v>0.218</v>
      </c>
      <c r="C29" s="4">
        <v>0.18099999999999999</v>
      </c>
      <c r="D29" s="4">
        <v>0.19700000000000001</v>
      </c>
      <c r="E29" s="4">
        <v>0.19700000000000001</v>
      </c>
      <c r="F29" s="5">
        <v>0.22600000000000001</v>
      </c>
      <c r="G29" s="4">
        <v>0.217</v>
      </c>
      <c r="H29" s="4">
        <v>0.184</v>
      </c>
      <c r="I29" s="4">
        <v>0.19800000000000001</v>
      </c>
      <c r="J29" s="4">
        <v>0.188</v>
      </c>
      <c r="K29" s="3">
        <v>0.05</v>
      </c>
      <c r="L29" s="3">
        <v>4.5999999999999999E-2</v>
      </c>
      <c r="M29" s="3">
        <v>4.5999999999999999E-2</v>
      </c>
      <c r="N29" s="6">
        <v>590</v>
      </c>
    </row>
    <row r="30" spans="1:14">
      <c r="A30" s="2" t="s">
        <v>9</v>
      </c>
      <c r="B30" s="3">
        <v>5.3999999999999999E-2</v>
      </c>
      <c r="C30" s="3">
        <v>4.7E-2</v>
      </c>
      <c r="D30" s="3">
        <v>4.7E-2</v>
      </c>
      <c r="E30" s="3">
        <v>5.2999999999999999E-2</v>
      </c>
      <c r="F30" s="3">
        <v>4.7E-2</v>
      </c>
      <c r="G30" s="3">
        <v>4.7E-2</v>
      </c>
      <c r="H30" s="3">
        <v>4.7E-2</v>
      </c>
      <c r="I30" s="3">
        <v>4.5999999999999999E-2</v>
      </c>
      <c r="J30" s="3">
        <v>4.5999999999999999E-2</v>
      </c>
      <c r="K30" s="3">
        <v>4.8000000000000001E-2</v>
      </c>
      <c r="L30" s="3">
        <v>0.05</v>
      </c>
      <c r="M30" s="3">
        <v>4.7E-2</v>
      </c>
      <c r="N30" s="6">
        <v>590</v>
      </c>
    </row>
    <row r="32" spans="1:14">
      <c r="A32" s="15" t="s">
        <v>12</v>
      </c>
      <c r="B32" t="s">
        <v>26</v>
      </c>
    </row>
    <row r="34" spans="1:14">
      <c r="A34" s="1"/>
      <c r="B34" s="2">
        <v>1</v>
      </c>
      <c r="C34" s="2">
        <v>2</v>
      </c>
      <c r="D34" s="2">
        <v>3</v>
      </c>
      <c r="E34" s="2">
        <v>4</v>
      </c>
      <c r="F34" s="2">
        <v>5</v>
      </c>
      <c r="G34" s="2">
        <v>6</v>
      </c>
      <c r="H34" s="2">
        <v>7</v>
      </c>
      <c r="I34" s="2">
        <v>8</v>
      </c>
      <c r="J34" s="2">
        <v>9</v>
      </c>
      <c r="K34" s="2">
        <v>10</v>
      </c>
      <c r="L34" s="2">
        <v>11</v>
      </c>
      <c r="M34" s="2">
        <v>12</v>
      </c>
    </row>
    <row r="35" spans="1:14" ht="20">
      <c r="A35" s="2" t="s">
        <v>0</v>
      </c>
      <c r="B35" s="3">
        <v>1205</v>
      </c>
      <c r="C35" s="3">
        <v>963</v>
      </c>
      <c r="D35" s="3">
        <v>2624</v>
      </c>
      <c r="E35" s="3">
        <v>761</v>
      </c>
      <c r="F35" s="3">
        <v>785</v>
      </c>
      <c r="G35" s="3">
        <v>760</v>
      </c>
      <c r="H35" s="3">
        <v>5083</v>
      </c>
      <c r="I35" s="3">
        <v>3749</v>
      </c>
      <c r="J35" s="3">
        <v>3178</v>
      </c>
      <c r="K35" s="3">
        <v>6453</v>
      </c>
      <c r="L35" s="4">
        <v>6869</v>
      </c>
      <c r="M35" s="3">
        <v>5867</v>
      </c>
      <c r="N35" s="6" t="s">
        <v>13</v>
      </c>
    </row>
    <row r="36" spans="1:14" ht="20">
      <c r="A36" s="2" t="s">
        <v>2</v>
      </c>
      <c r="B36" s="3">
        <v>1800</v>
      </c>
      <c r="C36" s="3">
        <v>1046</v>
      </c>
      <c r="D36" s="3">
        <v>853</v>
      </c>
      <c r="E36" s="3">
        <v>794</v>
      </c>
      <c r="F36" s="3">
        <v>723</v>
      </c>
      <c r="G36" s="3">
        <v>660</v>
      </c>
      <c r="H36" s="3">
        <v>916</v>
      </c>
      <c r="I36" s="3">
        <v>965</v>
      </c>
      <c r="J36" s="3">
        <v>662</v>
      </c>
      <c r="K36" s="3">
        <v>724</v>
      </c>
      <c r="L36" s="3">
        <v>4229</v>
      </c>
      <c r="M36" s="3">
        <v>715</v>
      </c>
      <c r="N36" s="6" t="s">
        <v>13</v>
      </c>
    </row>
    <row r="37" spans="1:14" ht="20">
      <c r="A37" s="2" t="s">
        <v>3</v>
      </c>
      <c r="B37" s="3">
        <v>1055</v>
      </c>
      <c r="C37" s="3">
        <v>2102</v>
      </c>
      <c r="D37" s="3">
        <v>3280</v>
      </c>
      <c r="E37" s="3">
        <v>4392</v>
      </c>
      <c r="F37" s="3">
        <v>1496</v>
      </c>
      <c r="G37" s="3">
        <v>2792</v>
      </c>
      <c r="H37" s="3">
        <v>5603</v>
      </c>
      <c r="I37" s="3">
        <v>3145</v>
      </c>
      <c r="J37" s="3">
        <v>3364</v>
      </c>
      <c r="K37" s="3">
        <v>2165</v>
      </c>
      <c r="L37" s="3">
        <v>2255</v>
      </c>
      <c r="M37" s="3">
        <v>3435</v>
      </c>
      <c r="N37" s="6" t="s">
        <v>13</v>
      </c>
    </row>
    <row r="38" spans="1:14" ht="20">
      <c r="A38" s="2" t="s">
        <v>4</v>
      </c>
      <c r="B38" s="7">
        <v>20539</v>
      </c>
      <c r="C38" s="4">
        <v>11011</v>
      </c>
      <c r="D38" s="4">
        <v>9816</v>
      </c>
      <c r="E38" s="5">
        <v>13637</v>
      </c>
      <c r="F38" s="4">
        <v>8804</v>
      </c>
      <c r="G38" s="5">
        <v>13076</v>
      </c>
      <c r="H38" s="3">
        <v>894</v>
      </c>
      <c r="I38" s="3">
        <v>698</v>
      </c>
      <c r="J38" s="3">
        <v>637</v>
      </c>
      <c r="K38" s="12" t="s">
        <v>7</v>
      </c>
      <c r="L38" s="12" t="s">
        <v>7</v>
      </c>
      <c r="M38" s="12" t="s">
        <v>7</v>
      </c>
      <c r="N38" s="6" t="s">
        <v>13</v>
      </c>
    </row>
    <row r="39" spans="1:14" ht="20">
      <c r="A39" s="2" t="s">
        <v>5</v>
      </c>
      <c r="B39" s="3">
        <v>2666</v>
      </c>
      <c r="C39" s="3">
        <v>600</v>
      </c>
      <c r="D39" s="3">
        <v>717</v>
      </c>
      <c r="E39" s="3">
        <v>767</v>
      </c>
      <c r="F39" s="3">
        <v>729</v>
      </c>
      <c r="G39" s="3">
        <v>646</v>
      </c>
      <c r="H39" s="3">
        <v>611</v>
      </c>
      <c r="I39" s="3">
        <v>597</v>
      </c>
      <c r="J39" s="3">
        <v>651</v>
      </c>
      <c r="K39" s="10">
        <v>83479</v>
      </c>
      <c r="L39" s="10">
        <v>79186</v>
      </c>
      <c r="M39" s="10">
        <v>78906</v>
      </c>
      <c r="N39" s="6" t="s">
        <v>13</v>
      </c>
    </row>
    <row r="40" spans="1:14" ht="20">
      <c r="A40" s="2" t="s">
        <v>6</v>
      </c>
      <c r="B40" s="5">
        <v>15099</v>
      </c>
      <c r="C40" s="3">
        <v>1120</v>
      </c>
      <c r="D40" s="3">
        <v>795</v>
      </c>
      <c r="E40" s="3">
        <v>669</v>
      </c>
      <c r="F40" s="3">
        <v>746</v>
      </c>
      <c r="G40" s="3">
        <v>635</v>
      </c>
      <c r="H40" s="3">
        <v>695</v>
      </c>
      <c r="I40" s="3">
        <v>924</v>
      </c>
      <c r="J40" s="3">
        <v>658</v>
      </c>
      <c r="K40" s="12" t="s">
        <v>7</v>
      </c>
      <c r="L40" s="12" t="s">
        <v>7</v>
      </c>
      <c r="M40" s="12" t="s">
        <v>7</v>
      </c>
      <c r="N40" s="6" t="s">
        <v>13</v>
      </c>
    </row>
    <row r="41" spans="1:14" ht="20">
      <c r="A41" s="2" t="s">
        <v>8</v>
      </c>
      <c r="B41" s="9">
        <v>76210</v>
      </c>
      <c r="C41" s="10">
        <v>80335</v>
      </c>
      <c r="D41" s="11">
        <v>69525</v>
      </c>
      <c r="E41" s="11">
        <v>67921</v>
      </c>
      <c r="F41" s="10">
        <v>79723</v>
      </c>
      <c r="G41" s="10">
        <v>80982</v>
      </c>
      <c r="H41" s="10">
        <v>82112</v>
      </c>
      <c r="I41" s="10">
        <v>81105</v>
      </c>
      <c r="J41" s="9">
        <v>74964</v>
      </c>
      <c r="K41" s="3">
        <v>2816</v>
      </c>
      <c r="L41" s="3">
        <v>649</v>
      </c>
      <c r="M41" s="3">
        <v>640</v>
      </c>
      <c r="N41" s="6" t="s">
        <v>13</v>
      </c>
    </row>
    <row r="42" spans="1:14" ht="20">
      <c r="A42" s="2" t="s">
        <v>9</v>
      </c>
      <c r="B42" s="3">
        <v>602</v>
      </c>
      <c r="C42" s="3">
        <v>584</v>
      </c>
      <c r="D42" s="3">
        <v>722</v>
      </c>
      <c r="E42" s="3">
        <v>3749</v>
      </c>
      <c r="F42" s="3">
        <v>665</v>
      </c>
      <c r="G42" s="3">
        <v>618</v>
      </c>
      <c r="H42" s="3">
        <v>671</v>
      </c>
      <c r="I42" s="3">
        <v>634</v>
      </c>
      <c r="J42" s="3">
        <v>677</v>
      </c>
      <c r="K42" s="3">
        <v>792</v>
      </c>
      <c r="L42" s="3">
        <v>1111</v>
      </c>
      <c r="M42" s="3">
        <v>623</v>
      </c>
      <c r="N42" s="6" t="s">
        <v>13</v>
      </c>
    </row>
    <row r="44" spans="1:14">
      <c r="A44" s="1"/>
      <c r="B44" s="2">
        <v>1</v>
      </c>
      <c r="C44" s="2">
        <v>2</v>
      </c>
      <c r="D44" s="2">
        <v>3</v>
      </c>
      <c r="E44" s="2">
        <v>4</v>
      </c>
      <c r="F44" s="2">
        <v>5</v>
      </c>
      <c r="G44" s="2">
        <v>6</v>
      </c>
      <c r="H44" s="2">
        <v>7</v>
      </c>
      <c r="I44" s="2">
        <v>8</v>
      </c>
      <c r="J44" s="2">
        <v>9</v>
      </c>
      <c r="K44" s="2">
        <v>10</v>
      </c>
      <c r="L44" s="2">
        <v>11</v>
      </c>
      <c r="M44" s="2">
        <v>12</v>
      </c>
    </row>
    <row r="45" spans="1:14" ht="20">
      <c r="A45" s="2" t="s">
        <v>0</v>
      </c>
      <c r="B45" s="3">
        <v>7</v>
      </c>
      <c r="C45" s="3">
        <v>22</v>
      </c>
      <c r="D45" s="3">
        <v>41</v>
      </c>
      <c r="E45" s="3">
        <v>19</v>
      </c>
      <c r="F45" s="3">
        <v>21</v>
      </c>
      <c r="G45" s="3">
        <v>25</v>
      </c>
      <c r="H45" s="3">
        <v>20</v>
      </c>
      <c r="I45" s="3">
        <v>30</v>
      </c>
      <c r="J45" s="3">
        <v>30</v>
      </c>
      <c r="K45" s="3">
        <v>22</v>
      </c>
      <c r="L45" s="3">
        <v>19</v>
      </c>
      <c r="M45" s="3">
        <v>16</v>
      </c>
      <c r="N45" s="6" t="s">
        <v>11</v>
      </c>
    </row>
    <row r="46" spans="1:14" ht="20">
      <c r="A46" s="2" t="s">
        <v>2</v>
      </c>
      <c r="B46" s="3">
        <v>10</v>
      </c>
      <c r="C46" s="3">
        <v>15</v>
      </c>
      <c r="D46" s="3">
        <v>18</v>
      </c>
      <c r="E46" s="3">
        <v>9</v>
      </c>
      <c r="F46" s="3">
        <v>22</v>
      </c>
      <c r="G46" s="3">
        <v>29</v>
      </c>
      <c r="H46" s="3">
        <v>21</v>
      </c>
      <c r="I46" s="3">
        <v>18</v>
      </c>
      <c r="J46" s="3">
        <v>16</v>
      </c>
      <c r="K46" s="3">
        <v>18</v>
      </c>
      <c r="L46" s="3">
        <v>20</v>
      </c>
      <c r="M46" s="3">
        <v>25</v>
      </c>
      <c r="N46" s="6" t="s">
        <v>11</v>
      </c>
    </row>
    <row r="47" spans="1:14" ht="20">
      <c r="A47" s="2" t="s">
        <v>3</v>
      </c>
      <c r="B47" s="3">
        <v>19</v>
      </c>
      <c r="C47" s="3">
        <v>16</v>
      </c>
      <c r="D47" s="3">
        <v>17</v>
      </c>
      <c r="E47" s="3">
        <v>24</v>
      </c>
      <c r="F47" s="3">
        <v>22</v>
      </c>
      <c r="G47" s="3">
        <v>18</v>
      </c>
      <c r="H47" s="3">
        <v>27</v>
      </c>
      <c r="I47" s="3">
        <v>23</v>
      </c>
      <c r="J47" s="3">
        <v>16</v>
      </c>
      <c r="K47" s="3">
        <v>43</v>
      </c>
      <c r="L47" s="3">
        <v>10</v>
      </c>
      <c r="M47" s="3">
        <v>17</v>
      </c>
      <c r="N47" s="6" t="s">
        <v>11</v>
      </c>
    </row>
    <row r="48" spans="1:14" ht="20">
      <c r="A48" s="2" t="s">
        <v>4</v>
      </c>
      <c r="B48" s="3">
        <v>42</v>
      </c>
      <c r="C48" s="3">
        <v>24</v>
      </c>
      <c r="D48" s="3">
        <v>30</v>
      </c>
      <c r="E48" s="3">
        <v>19</v>
      </c>
      <c r="F48" s="3">
        <v>24</v>
      </c>
      <c r="G48" s="3">
        <v>30</v>
      </c>
      <c r="H48" s="3">
        <v>10</v>
      </c>
      <c r="I48" s="3">
        <v>29</v>
      </c>
      <c r="J48" s="3">
        <v>20</v>
      </c>
      <c r="K48" s="3">
        <v>69</v>
      </c>
      <c r="L48" s="3">
        <v>54</v>
      </c>
      <c r="M48" s="3">
        <v>65</v>
      </c>
      <c r="N48" s="6" t="s">
        <v>11</v>
      </c>
    </row>
    <row r="49" spans="1:14" ht="20">
      <c r="A49" s="2" t="s">
        <v>5</v>
      </c>
      <c r="B49" s="3">
        <v>17</v>
      </c>
      <c r="C49" s="3">
        <v>16</v>
      </c>
      <c r="D49" s="3">
        <v>25</v>
      </c>
      <c r="E49" s="3">
        <v>19</v>
      </c>
      <c r="F49" s="3">
        <v>24</v>
      </c>
      <c r="G49" s="3">
        <v>23</v>
      </c>
      <c r="H49" s="3">
        <v>18</v>
      </c>
      <c r="I49" s="3">
        <v>35</v>
      </c>
      <c r="J49" s="3">
        <v>12</v>
      </c>
      <c r="K49" s="10">
        <v>45753</v>
      </c>
      <c r="L49" s="10">
        <v>44656</v>
      </c>
      <c r="M49" s="10">
        <v>44399</v>
      </c>
      <c r="N49" s="6" t="s">
        <v>11</v>
      </c>
    </row>
    <row r="50" spans="1:14" ht="20">
      <c r="A50" s="2" t="s">
        <v>6</v>
      </c>
      <c r="B50" s="3">
        <v>389</v>
      </c>
      <c r="C50" s="3">
        <v>15</v>
      </c>
      <c r="D50" s="3">
        <v>14</v>
      </c>
      <c r="E50" s="3">
        <v>25</v>
      </c>
      <c r="F50" s="3">
        <v>17</v>
      </c>
      <c r="G50" s="3">
        <v>11</v>
      </c>
      <c r="H50" s="3">
        <v>21</v>
      </c>
      <c r="I50" s="3">
        <v>13</v>
      </c>
      <c r="J50" s="3">
        <v>25</v>
      </c>
      <c r="K50" s="3">
        <v>55</v>
      </c>
      <c r="L50" s="3">
        <v>84</v>
      </c>
      <c r="M50" s="3">
        <v>74</v>
      </c>
      <c r="N50" s="6" t="s">
        <v>11</v>
      </c>
    </row>
    <row r="51" spans="1:14" ht="20">
      <c r="A51" s="2" t="s">
        <v>8</v>
      </c>
      <c r="B51" s="5">
        <v>8718</v>
      </c>
      <c r="C51" s="3">
        <v>718</v>
      </c>
      <c r="D51" s="3">
        <v>1444</v>
      </c>
      <c r="E51" s="3">
        <v>1099</v>
      </c>
      <c r="F51" s="3">
        <v>1237</v>
      </c>
      <c r="G51" s="3">
        <v>565</v>
      </c>
      <c r="H51" s="3">
        <v>242</v>
      </c>
      <c r="I51" s="3">
        <v>275</v>
      </c>
      <c r="J51" s="3">
        <v>879</v>
      </c>
      <c r="K51" s="3">
        <v>7</v>
      </c>
      <c r="L51" s="3">
        <v>16</v>
      </c>
      <c r="M51" s="3">
        <v>13</v>
      </c>
      <c r="N51" s="6" t="s">
        <v>11</v>
      </c>
    </row>
    <row r="52" spans="1:14" ht="20">
      <c r="A52" s="2" t="s">
        <v>9</v>
      </c>
      <c r="B52" s="3">
        <v>13</v>
      </c>
      <c r="C52" s="3">
        <v>20</v>
      </c>
      <c r="D52" s="3">
        <v>21</v>
      </c>
      <c r="E52" s="3">
        <v>23</v>
      </c>
      <c r="F52" s="3">
        <v>9</v>
      </c>
      <c r="G52" s="3">
        <v>26</v>
      </c>
      <c r="H52" s="3">
        <v>11</v>
      </c>
      <c r="I52" s="3">
        <v>16</v>
      </c>
      <c r="J52" s="3">
        <v>17</v>
      </c>
      <c r="K52" s="3">
        <v>14</v>
      </c>
      <c r="L52" s="3">
        <v>7</v>
      </c>
      <c r="M52" s="3">
        <v>8</v>
      </c>
      <c r="N52" s="6" t="s">
        <v>11</v>
      </c>
    </row>
    <row r="54" spans="1:14">
      <c r="A54" s="1"/>
      <c r="B54" s="2">
        <v>1</v>
      </c>
      <c r="C54" s="2">
        <v>2</v>
      </c>
      <c r="D54" s="2">
        <v>3</v>
      </c>
      <c r="E54" s="2">
        <v>4</v>
      </c>
      <c r="F54" s="2">
        <v>5</v>
      </c>
      <c r="G54" s="2">
        <v>6</v>
      </c>
      <c r="H54" s="2">
        <v>7</v>
      </c>
      <c r="I54" s="2">
        <v>8</v>
      </c>
      <c r="J54" s="2">
        <v>9</v>
      </c>
      <c r="K54" s="2">
        <v>10</v>
      </c>
      <c r="L54" s="2">
        <v>11</v>
      </c>
      <c r="M54" s="2">
        <v>12</v>
      </c>
    </row>
    <row r="55" spans="1:14">
      <c r="A55" s="2" t="s">
        <v>0</v>
      </c>
      <c r="B55" s="4">
        <v>0.16500000000000001</v>
      </c>
      <c r="C55" s="3">
        <v>5.8999999999999997E-2</v>
      </c>
      <c r="D55" s="3">
        <v>6.7000000000000004E-2</v>
      </c>
      <c r="E55" s="3">
        <v>4.2999999999999997E-2</v>
      </c>
      <c r="F55" s="3">
        <v>4.1000000000000002E-2</v>
      </c>
      <c r="G55" s="3">
        <v>4.2999999999999997E-2</v>
      </c>
      <c r="H55" s="4">
        <v>0.14299999999999999</v>
      </c>
      <c r="I55" s="3">
        <v>5.0999999999999997E-2</v>
      </c>
      <c r="J55" s="3">
        <v>4.8000000000000001E-2</v>
      </c>
      <c r="K55" s="4">
        <v>0.14599999999999999</v>
      </c>
      <c r="L55" s="3">
        <v>0.112</v>
      </c>
      <c r="M55" s="3">
        <v>0.124</v>
      </c>
      <c r="N55" s="6">
        <v>590</v>
      </c>
    </row>
    <row r="56" spans="1:14">
      <c r="A56" s="2" t="s">
        <v>2</v>
      </c>
      <c r="B56" s="4">
        <v>0.14399999999999999</v>
      </c>
      <c r="C56" s="3">
        <v>0.08</v>
      </c>
      <c r="D56" s="3">
        <v>5.3999999999999999E-2</v>
      </c>
      <c r="E56" s="3">
        <v>4.8000000000000001E-2</v>
      </c>
      <c r="F56" s="3">
        <v>4.4999999999999998E-2</v>
      </c>
      <c r="G56" s="3">
        <v>4.8000000000000001E-2</v>
      </c>
      <c r="H56" s="3">
        <v>4.4999999999999998E-2</v>
      </c>
      <c r="I56" s="3">
        <v>0.05</v>
      </c>
      <c r="J56" s="3">
        <v>5.0999999999999997E-2</v>
      </c>
      <c r="K56" s="3">
        <v>4.5999999999999999E-2</v>
      </c>
      <c r="L56" s="3">
        <v>4.9000000000000002E-2</v>
      </c>
      <c r="M56" s="3">
        <v>4.8000000000000001E-2</v>
      </c>
      <c r="N56" s="6">
        <v>590</v>
      </c>
    </row>
    <row r="57" spans="1:14">
      <c r="A57" s="2" t="s">
        <v>3</v>
      </c>
      <c r="B57" s="3">
        <v>6.0999999999999999E-2</v>
      </c>
      <c r="C57" s="3">
        <v>4.3999999999999997E-2</v>
      </c>
      <c r="D57" s="3">
        <v>6.9000000000000006E-2</v>
      </c>
      <c r="E57" s="3">
        <v>5.7000000000000002E-2</v>
      </c>
      <c r="F57" s="3">
        <v>4.3999999999999997E-2</v>
      </c>
      <c r="G57" s="3">
        <v>4.2000000000000003E-2</v>
      </c>
      <c r="H57" s="3">
        <v>4.4999999999999998E-2</v>
      </c>
      <c r="I57" s="3">
        <v>4.2999999999999997E-2</v>
      </c>
      <c r="J57" s="3">
        <v>4.2999999999999997E-2</v>
      </c>
      <c r="K57" s="3">
        <v>5.6000000000000001E-2</v>
      </c>
      <c r="L57" s="3">
        <v>4.3999999999999997E-2</v>
      </c>
      <c r="M57" s="3">
        <v>3.9E-2</v>
      </c>
      <c r="N57" s="6">
        <v>590</v>
      </c>
    </row>
    <row r="58" spans="1:14">
      <c r="A58" s="2" t="s">
        <v>4</v>
      </c>
      <c r="B58" s="3">
        <v>4.2000000000000003E-2</v>
      </c>
      <c r="C58" s="3">
        <v>4.8000000000000001E-2</v>
      </c>
      <c r="D58" s="3">
        <v>4.2999999999999997E-2</v>
      </c>
      <c r="E58" s="3">
        <v>5.5E-2</v>
      </c>
      <c r="F58" s="3">
        <v>4.2999999999999997E-2</v>
      </c>
      <c r="G58" s="3">
        <v>5.0999999999999997E-2</v>
      </c>
      <c r="H58" s="3">
        <v>0.05</v>
      </c>
      <c r="I58" s="3">
        <v>4.7E-2</v>
      </c>
      <c r="J58" s="3">
        <v>4.7E-2</v>
      </c>
      <c r="K58" s="13">
        <v>0.98199999999999998</v>
      </c>
      <c r="L58" s="14">
        <v>0.90700000000000003</v>
      </c>
      <c r="M58" s="13">
        <v>1.0049999999999999</v>
      </c>
      <c r="N58" s="6">
        <v>590</v>
      </c>
    </row>
    <row r="59" spans="1:14">
      <c r="A59" s="2" t="s">
        <v>5</v>
      </c>
      <c r="B59" s="3">
        <v>5.0999999999999997E-2</v>
      </c>
      <c r="C59" s="3">
        <v>4.7E-2</v>
      </c>
      <c r="D59" s="3">
        <v>4.8000000000000001E-2</v>
      </c>
      <c r="E59" s="3">
        <v>5.2999999999999999E-2</v>
      </c>
      <c r="F59" s="3">
        <v>4.7E-2</v>
      </c>
      <c r="G59" s="3">
        <v>4.7E-2</v>
      </c>
      <c r="H59" s="3">
        <v>4.7E-2</v>
      </c>
      <c r="I59" s="3">
        <v>5.8000000000000003E-2</v>
      </c>
      <c r="J59" s="3">
        <v>4.7E-2</v>
      </c>
      <c r="K59" s="10">
        <v>1.2669999999999999</v>
      </c>
      <c r="L59" s="10">
        <v>1.32</v>
      </c>
      <c r="M59" s="10">
        <v>1.3240000000000001</v>
      </c>
      <c r="N59" s="6">
        <v>590</v>
      </c>
    </row>
    <row r="60" spans="1:14">
      <c r="A60" s="2" t="s">
        <v>6</v>
      </c>
      <c r="B60" s="3">
        <v>4.8000000000000001E-2</v>
      </c>
      <c r="C60" s="3">
        <v>4.7E-2</v>
      </c>
      <c r="D60" s="3">
        <v>4.9000000000000002E-2</v>
      </c>
      <c r="E60" s="3">
        <v>4.7E-2</v>
      </c>
      <c r="F60" s="3">
        <v>4.8000000000000001E-2</v>
      </c>
      <c r="G60" s="3">
        <v>4.7E-2</v>
      </c>
      <c r="H60" s="3">
        <v>4.8000000000000001E-2</v>
      </c>
      <c r="I60" s="3">
        <v>5.8000000000000003E-2</v>
      </c>
      <c r="J60" s="3">
        <v>4.8000000000000001E-2</v>
      </c>
      <c r="K60" s="3">
        <v>4.3999999999999997E-2</v>
      </c>
      <c r="L60" s="3">
        <v>4.7E-2</v>
      </c>
      <c r="M60" s="3">
        <v>4.2999999999999997E-2</v>
      </c>
      <c r="N60" s="6">
        <v>590</v>
      </c>
    </row>
    <row r="61" spans="1:14">
      <c r="A61" s="2" t="s">
        <v>8</v>
      </c>
      <c r="B61" s="4">
        <v>0.219</v>
      </c>
      <c r="C61" s="4">
        <v>0.17899999999999999</v>
      </c>
      <c r="D61" s="4">
        <v>0.19600000000000001</v>
      </c>
      <c r="E61" s="4">
        <v>0.19800000000000001</v>
      </c>
      <c r="F61" s="5">
        <v>0.22700000000000001</v>
      </c>
      <c r="G61" s="4">
        <v>0.218</v>
      </c>
      <c r="H61" s="4">
        <v>0.182</v>
      </c>
      <c r="I61" s="4">
        <v>0.19600000000000001</v>
      </c>
      <c r="J61" s="4">
        <v>0.185</v>
      </c>
      <c r="K61" s="3">
        <v>5.0999999999999997E-2</v>
      </c>
      <c r="L61" s="3">
        <v>4.5999999999999999E-2</v>
      </c>
      <c r="M61" s="3">
        <v>4.5999999999999999E-2</v>
      </c>
      <c r="N61" s="6">
        <v>590</v>
      </c>
    </row>
    <row r="62" spans="1:14">
      <c r="A62" s="2" t="s">
        <v>9</v>
      </c>
      <c r="B62" s="3">
        <v>5.3999999999999999E-2</v>
      </c>
      <c r="C62" s="3">
        <v>4.7E-2</v>
      </c>
      <c r="D62" s="3">
        <v>4.7E-2</v>
      </c>
      <c r="E62" s="3">
        <v>5.3999999999999999E-2</v>
      </c>
      <c r="F62" s="3">
        <v>4.7E-2</v>
      </c>
      <c r="G62" s="3">
        <v>4.7E-2</v>
      </c>
      <c r="H62" s="3">
        <v>4.7E-2</v>
      </c>
      <c r="I62" s="3">
        <v>4.7E-2</v>
      </c>
      <c r="J62" s="3">
        <v>4.5999999999999999E-2</v>
      </c>
      <c r="K62" s="3">
        <v>4.7E-2</v>
      </c>
      <c r="L62" s="3">
        <v>4.9000000000000002E-2</v>
      </c>
      <c r="M62" s="3">
        <v>4.7E-2</v>
      </c>
      <c r="N62" s="6">
        <v>590</v>
      </c>
    </row>
    <row r="64" spans="1:14">
      <c r="A64" s="15" t="s">
        <v>14</v>
      </c>
      <c r="B64" s="20">
        <v>385415</v>
      </c>
    </row>
    <row r="66" spans="1:14">
      <c r="A66" s="1"/>
      <c r="B66" s="2">
        <v>1</v>
      </c>
      <c r="C66" s="2">
        <v>2</v>
      </c>
      <c r="D66" s="2">
        <v>3</v>
      </c>
      <c r="E66" s="2">
        <v>4</v>
      </c>
      <c r="F66" s="2">
        <v>5</v>
      </c>
      <c r="G66" s="2">
        <v>6</v>
      </c>
      <c r="H66" s="2">
        <v>7</v>
      </c>
      <c r="I66" s="2">
        <v>8</v>
      </c>
      <c r="J66" s="2">
        <v>9</v>
      </c>
      <c r="K66" s="2">
        <v>10</v>
      </c>
      <c r="L66" s="2">
        <v>11</v>
      </c>
      <c r="M66" s="2">
        <v>12</v>
      </c>
    </row>
    <row r="67" spans="1:14" ht="20">
      <c r="A67" s="2" t="s">
        <v>0</v>
      </c>
      <c r="B67" s="3">
        <v>1912</v>
      </c>
      <c r="C67" s="3">
        <v>1853</v>
      </c>
      <c r="D67" s="4">
        <v>9046</v>
      </c>
      <c r="E67" s="3">
        <v>1667</v>
      </c>
      <c r="F67" s="3">
        <v>1668</v>
      </c>
      <c r="G67" s="3">
        <v>1542</v>
      </c>
      <c r="H67" s="4">
        <v>7731</v>
      </c>
      <c r="I67" s="3">
        <v>5757</v>
      </c>
      <c r="J67" s="3">
        <v>4884</v>
      </c>
      <c r="K67" s="4">
        <v>8382</v>
      </c>
      <c r="L67" s="4">
        <v>8805</v>
      </c>
      <c r="M67" s="5">
        <v>16844</v>
      </c>
      <c r="N67" s="6" t="s">
        <v>15</v>
      </c>
    </row>
    <row r="68" spans="1:14" ht="20">
      <c r="A68" s="2" t="s">
        <v>2</v>
      </c>
      <c r="B68" s="3">
        <v>3499</v>
      </c>
      <c r="C68" s="3">
        <v>2426</v>
      </c>
      <c r="D68" s="3">
        <v>1615</v>
      </c>
      <c r="E68" s="3">
        <v>2082</v>
      </c>
      <c r="F68" s="3">
        <v>1449</v>
      </c>
      <c r="G68" s="3">
        <v>1352</v>
      </c>
      <c r="H68" s="3">
        <v>2565</v>
      </c>
      <c r="I68" s="3">
        <v>3090</v>
      </c>
      <c r="J68" s="3">
        <v>1440</v>
      </c>
      <c r="K68" s="3">
        <v>1422</v>
      </c>
      <c r="L68" s="7">
        <v>18939</v>
      </c>
      <c r="M68" s="3">
        <v>1530</v>
      </c>
      <c r="N68" s="6" t="s">
        <v>15</v>
      </c>
    </row>
    <row r="69" spans="1:14" ht="20">
      <c r="A69" s="2" t="s">
        <v>3</v>
      </c>
      <c r="B69" s="3">
        <v>1682</v>
      </c>
      <c r="C69" s="3">
        <v>3318</v>
      </c>
      <c r="D69" s="4">
        <v>6924</v>
      </c>
      <c r="E69" s="3">
        <v>5997</v>
      </c>
      <c r="F69" s="3">
        <v>2396</v>
      </c>
      <c r="G69" s="3">
        <v>4322</v>
      </c>
      <c r="H69" s="5">
        <v>16667</v>
      </c>
      <c r="I69" s="3">
        <v>4606</v>
      </c>
      <c r="J69" s="3">
        <v>4817</v>
      </c>
      <c r="K69" s="3">
        <v>3390</v>
      </c>
      <c r="L69" s="3">
        <v>3560</v>
      </c>
      <c r="M69" s="3">
        <v>4895</v>
      </c>
      <c r="N69" s="6" t="s">
        <v>15</v>
      </c>
    </row>
    <row r="70" spans="1:14" ht="20">
      <c r="A70" s="2" t="s">
        <v>4</v>
      </c>
      <c r="B70" s="8">
        <v>25429</v>
      </c>
      <c r="C70" s="5">
        <v>15596</v>
      </c>
      <c r="D70" s="5">
        <v>12581</v>
      </c>
      <c r="E70" s="7">
        <v>22799</v>
      </c>
      <c r="F70" s="4">
        <v>11417</v>
      </c>
      <c r="G70" s="7">
        <v>22668</v>
      </c>
      <c r="H70" s="3">
        <v>2035</v>
      </c>
      <c r="I70" s="3">
        <v>1498</v>
      </c>
      <c r="J70" s="3">
        <v>1375</v>
      </c>
      <c r="K70" s="9">
        <v>73850</v>
      </c>
      <c r="L70" s="10">
        <v>80712</v>
      </c>
      <c r="M70" s="9">
        <v>71671</v>
      </c>
      <c r="N70" s="6" t="s">
        <v>15</v>
      </c>
    </row>
    <row r="71" spans="1:14" ht="20">
      <c r="A71" s="2" t="s">
        <v>5</v>
      </c>
      <c r="B71" s="4">
        <v>11417</v>
      </c>
      <c r="C71" s="3">
        <v>1248</v>
      </c>
      <c r="D71" s="3">
        <v>1727</v>
      </c>
      <c r="E71" s="3">
        <v>1951</v>
      </c>
      <c r="F71" s="3">
        <v>1812</v>
      </c>
      <c r="G71" s="3">
        <v>1700</v>
      </c>
      <c r="H71" s="3">
        <v>1245</v>
      </c>
      <c r="I71" s="3">
        <v>1198</v>
      </c>
      <c r="J71" s="3">
        <v>1326</v>
      </c>
      <c r="K71" s="10">
        <v>75129</v>
      </c>
      <c r="L71" s="9">
        <v>70880</v>
      </c>
      <c r="M71" s="9">
        <v>70801</v>
      </c>
      <c r="N71" s="6" t="s">
        <v>15</v>
      </c>
    </row>
    <row r="72" spans="1:14" ht="20">
      <c r="A72" s="2" t="s">
        <v>6</v>
      </c>
      <c r="B72" s="4">
        <v>8061</v>
      </c>
      <c r="C72" s="3">
        <v>3703</v>
      </c>
      <c r="D72" s="3">
        <v>2390</v>
      </c>
      <c r="E72" s="3">
        <v>1304</v>
      </c>
      <c r="F72" s="3">
        <v>1787</v>
      </c>
      <c r="G72" s="3">
        <v>1285</v>
      </c>
      <c r="H72" s="3">
        <v>1458</v>
      </c>
      <c r="I72" s="3">
        <v>1712</v>
      </c>
      <c r="J72" s="3">
        <v>1393</v>
      </c>
      <c r="K72" s="12" t="s">
        <v>7</v>
      </c>
      <c r="L72" s="12" t="s">
        <v>7</v>
      </c>
      <c r="M72" s="12" t="s">
        <v>7</v>
      </c>
      <c r="N72" s="6" t="s">
        <v>15</v>
      </c>
    </row>
    <row r="73" spans="1:14" ht="20">
      <c r="A73" s="2" t="s">
        <v>8</v>
      </c>
      <c r="B73" s="13">
        <v>58125</v>
      </c>
      <c r="C73" s="13">
        <v>60545</v>
      </c>
      <c r="D73" s="13">
        <v>58145</v>
      </c>
      <c r="E73" s="14">
        <v>55080</v>
      </c>
      <c r="F73" s="13">
        <v>62694</v>
      </c>
      <c r="G73" s="13">
        <v>62008</v>
      </c>
      <c r="H73" s="13">
        <v>62677</v>
      </c>
      <c r="I73" s="13">
        <v>62431</v>
      </c>
      <c r="J73" s="14">
        <v>56121</v>
      </c>
      <c r="K73" s="4">
        <v>11135</v>
      </c>
      <c r="L73" s="3">
        <v>1345</v>
      </c>
      <c r="M73" s="3">
        <v>1306</v>
      </c>
      <c r="N73" s="6" t="s">
        <v>15</v>
      </c>
    </row>
    <row r="74" spans="1:14" ht="20">
      <c r="A74" s="2" t="s">
        <v>9</v>
      </c>
      <c r="B74" s="3">
        <v>1297</v>
      </c>
      <c r="C74" s="3">
        <v>1192</v>
      </c>
      <c r="D74" s="3">
        <v>1390</v>
      </c>
      <c r="E74" s="5">
        <v>17261</v>
      </c>
      <c r="F74" s="3">
        <v>1369</v>
      </c>
      <c r="G74" s="3">
        <v>1287</v>
      </c>
      <c r="H74" s="3">
        <v>1638</v>
      </c>
      <c r="I74" s="3">
        <v>1332</v>
      </c>
      <c r="J74" s="3">
        <v>1451</v>
      </c>
      <c r="K74" s="3">
        <v>2409</v>
      </c>
      <c r="L74" s="3">
        <v>4683</v>
      </c>
      <c r="M74" s="3">
        <v>1335</v>
      </c>
      <c r="N74" s="6" t="s">
        <v>15</v>
      </c>
    </row>
    <row r="76" spans="1:14">
      <c r="A76" s="1"/>
      <c r="B76" s="2">
        <v>1</v>
      </c>
      <c r="C76" s="2">
        <v>2</v>
      </c>
      <c r="D76" s="2">
        <v>3</v>
      </c>
      <c r="E76" s="2">
        <v>4</v>
      </c>
      <c r="F76" s="2">
        <v>5</v>
      </c>
      <c r="G76" s="2">
        <v>6</v>
      </c>
      <c r="H76" s="2">
        <v>7</v>
      </c>
      <c r="I76" s="2">
        <v>8</v>
      </c>
      <c r="J76" s="2">
        <v>9</v>
      </c>
      <c r="K76" s="2">
        <v>10</v>
      </c>
      <c r="L76" s="2">
        <v>11</v>
      </c>
      <c r="M76" s="2">
        <v>12</v>
      </c>
    </row>
    <row r="77" spans="1:14" ht="20">
      <c r="A77" s="2" t="s">
        <v>0</v>
      </c>
      <c r="B77" s="3">
        <v>12</v>
      </c>
      <c r="C77" s="3">
        <v>8</v>
      </c>
      <c r="D77" s="3">
        <v>33</v>
      </c>
      <c r="E77" s="3">
        <v>10</v>
      </c>
      <c r="F77" s="3">
        <v>9</v>
      </c>
      <c r="G77" s="3">
        <v>13</v>
      </c>
      <c r="H77" s="3">
        <v>10</v>
      </c>
      <c r="I77" s="3">
        <v>22</v>
      </c>
      <c r="J77" s="3">
        <v>17</v>
      </c>
      <c r="K77" s="3">
        <v>25</v>
      </c>
      <c r="L77" s="3">
        <v>18</v>
      </c>
      <c r="M77" s="3">
        <v>20</v>
      </c>
      <c r="N77" s="6" t="s">
        <v>11</v>
      </c>
    </row>
    <row r="78" spans="1:14" ht="20">
      <c r="A78" s="2" t="s">
        <v>2</v>
      </c>
      <c r="B78" s="3">
        <v>12</v>
      </c>
      <c r="C78" s="3">
        <v>18</v>
      </c>
      <c r="D78" s="3">
        <v>25</v>
      </c>
      <c r="E78" s="3">
        <v>20</v>
      </c>
      <c r="F78" s="3">
        <v>20</v>
      </c>
      <c r="G78" s="3">
        <v>20</v>
      </c>
      <c r="H78" s="3">
        <v>16</v>
      </c>
      <c r="I78" s="3">
        <v>18</v>
      </c>
      <c r="J78" s="3">
        <v>15</v>
      </c>
      <c r="K78" s="3">
        <v>17</v>
      </c>
      <c r="L78" s="3">
        <v>9</v>
      </c>
      <c r="M78" s="3">
        <v>28</v>
      </c>
      <c r="N78" s="6" t="s">
        <v>11</v>
      </c>
    </row>
    <row r="79" spans="1:14" ht="20">
      <c r="A79" s="2" t="s">
        <v>3</v>
      </c>
      <c r="B79" s="3">
        <v>15</v>
      </c>
      <c r="C79" s="3">
        <v>23</v>
      </c>
      <c r="D79" s="3">
        <v>23</v>
      </c>
      <c r="E79" s="3">
        <v>17</v>
      </c>
      <c r="F79" s="3">
        <v>25</v>
      </c>
      <c r="G79" s="3">
        <v>24</v>
      </c>
      <c r="H79" s="3">
        <v>14</v>
      </c>
      <c r="I79" s="3">
        <v>27</v>
      </c>
      <c r="J79" s="3">
        <v>19</v>
      </c>
      <c r="K79" s="3">
        <v>53</v>
      </c>
      <c r="L79" s="3">
        <v>16</v>
      </c>
      <c r="M79" s="3">
        <v>20</v>
      </c>
      <c r="N79" s="6" t="s">
        <v>11</v>
      </c>
    </row>
    <row r="80" spans="1:14" ht="20">
      <c r="A80" s="2" t="s">
        <v>4</v>
      </c>
      <c r="B80" s="3">
        <v>38</v>
      </c>
      <c r="C80" s="3">
        <v>15</v>
      </c>
      <c r="D80" s="3">
        <v>27</v>
      </c>
      <c r="E80" s="3">
        <v>17</v>
      </c>
      <c r="F80" s="3">
        <v>23</v>
      </c>
      <c r="G80" s="3">
        <v>22</v>
      </c>
      <c r="H80" s="3">
        <v>17</v>
      </c>
      <c r="I80" s="3">
        <v>17</v>
      </c>
      <c r="J80" s="3">
        <v>22</v>
      </c>
      <c r="K80" s="3">
        <v>65</v>
      </c>
      <c r="L80" s="3">
        <v>59</v>
      </c>
      <c r="M80" s="3">
        <v>62</v>
      </c>
      <c r="N80" s="6" t="s">
        <v>11</v>
      </c>
    </row>
    <row r="81" spans="1:25" ht="20">
      <c r="A81" s="2" t="s">
        <v>5</v>
      </c>
      <c r="B81" s="3">
        <v>15</v>
      </c>
      <c r="C81" s="3">
        <v>12</v>
      </c>
      <c r="D81" s="3">
        <v>19</v>
      </c>
      <c r="E81" s="3">
        <v>32</v>
      </c>
      <c r="F81" s="3">
        <v>19</v>
      </c>
      <c r="G81" s="3">
        <v>20</v>
      </c>
      <c r="H81" s="3">
        <v>18</v>
      </c>
      <c r="I81" s="3">
        <v>18</v>
      </c>
      <c r="J81" s="3">
        <v>26</v>
      </c>
      <c r="K81" s="10">
        <v>45757</v>
      </c>
      <c r="L81" s="10">
        <v>44433</v>
      </c>
      <c r="M81" s="10">
        <v>44779</v>
      </c>
      <c r="N81" s="6" t="s">
        <v>11</v>
      </c>
    </row>
    <row r="82" spans="1:25" ht="20">
      <c r="A82" s="2" t="s">
        <v>6</v>
      </c>
      <c r="B82" s="3">
        <v>447</v>
      </c>
      <c r="C82" s="3">
        <v>26</v>
      </c>
      <c r="D82" s="3">
        <v>15</v>
      </c>
      <c r="E82" s="3">
        <v>21</v>
      </c>
      <c r="F82" s="3">
        <v>12</v>
      </c>
      <c r="G82" s="3">
        <v>24</v>
      </c>
      <c r="H82" s="3">
        <v>8</v>
      </c>
      <c r="I82" s="3">
        <v>17</v>
      </c>
      <c r="J82" s="3">
        <v>24</v>
      </c>
      <c r="K82" s="3">
        <v>66</v>
      </c>
      <c r="L82" s="3">
        <v>64</v>
      </c>
      <c r="M82" s="3">
        <v>77</v>
      </c>
      <c r="N82" s="6" t="s">
        <v>11</v>
      </c>
    </row>
    <row r="83" spans="1:25" ht="20">
      <c r="A83" s="2" t="s">
        <v>8</v>
      </c>
      <c r="B83" s="5">
        <v>8664</v>
      </c>
      <c r="C83" s="3">
        <v>722</v>
      </c>
      <c r="D83" s="3">
        <v>1441</v>
      </c>
      <c r="E83" s="3">
        <v>1121</v>
      </c>
      <c r="F83" s="3">
        <v>1288</v>
      </c>
      <c r="G83" s="3">
        <v>507</v>
      </c>
      <c r="H83" s="3">
        <v>232</v>
      </c>
      <c r="I83" s="3">
        <v>271</v>
      </c>
      <c r="J83" s="3">
        <v>932</v>
      </c>
      <c r="K83" s="3">
        <v>21</v>
      </c>
      <c r="L83" s="3">
        <v>23</v>
      </c>
      <c r="M83" s="3">
        <v>21</v>
      </c>
      <c r="N83" s="6" t="s">
        <v>11</v>
      </c>
    </row>
    <row r="84" spans="1:25" ht="20">
      <c r="A84" s="2" t="s">
        <v>9</v>
      </c>
      <c r="B84" s="3">
        <v>13</v>
      </c>
      <c r="C84" s="3">
        <v>21</v>
      </c>
      <c r="D84" s="3">
        <v>20</v>
      </c>
      <c r="E84" s="3">
        <v>20</v>
      </c>
      <c r="F84" s="3">
        <v>13</v>
      </c>
      <c r="G84" s="3">
        <v>21</v>
      </c>
      <c r="H84" s="3">
        <v>23</v>
      </c>
      <c r="I84" s="3">
        <v>19</v>
      </c>
      <c r="J84" s="3">
        <v>15</v>
      </c>
      <c r="K84" s="3">
        <v>20</v>
      </c>
      <c r="L84" s="3">
        <v>20</v>
      </c>
      <c r="M84" s="3">
        <v>8</v>
      </c>
      <c r="N84" s="6" t="s">
        <v>11</v>
      </c>
    </row>
    <row r="86" spans="1:25">
      <c r="A86" s="1"/>
      <c r="B86" s="2">
        <v>1</v>
      </c>
      <c r="C86" s="2">
        <v>2</v>
      </c>
      <c r="D86" s="2">
        <v>3</v>
      </c>
      <c r="E86" s="2">
        <v>4</v>
      </c>
      <c r="F86" s="2">
        <v>5</v>
      </c>
      <c r="G86" s="2">
        <v>6</v>
      </c>
      <c r="H86" s="2">
        <v>7</v>
      </c>
      <c r="I86" s="2">
        <v>8</v>
      </c>
      <c r="J86" s="2">
        <v>9</v>
      </c>
      <c r="K86" s="2">
        <v>10</v>
      </c>
      <c r="L86" s="2">
        <v>11</v>
      </c>
      <c r="M86" s="2">
        <v>12</v>
      </c>
    </row>
    <row r="87" spans="1:25">
      <c r="A87" s="2" t="s">
        <v>0</v>
      </c>
      <c r="B87" s="4">
        <v>0.16500000000000001</v>
      </c>
      <c r="C87" s="3">
        <v>5.8999999999999997E-2</v>
      </c>
      <c r="D87" s="3">
        <v>6.7000000000000004E-2</v>
      </c>
      <c r="E87" s="3">
        <v>4.2999999999999997E-2</v>
      </c>
      <c r="F87" s="3">
        <v>4.2000000000000003E-2</v>
      </c>
      <c r="G87" s="3">
        <v>4.2999999999999997E-2</v>
      </c>
      <c r="H87" s="4">
        <v>0.14299999999999999</v>
      </c>
      <c r="I87" s="3">
        <v>5.0999999999999997E-2</v>
      </c>
      <c r="J87" s="3">
        <v>4.8000000000000001E-2</v>
      </c>
      <c r="K87" s="4">
        <v>0.14599999999999999</v>
      </c>
      <c r="L87" s="3">
        <v>0.111</v>
      </c>
      <c r="M87" s="3">
        <v>0.124</v>
      </c>
      <c r="N87" s="6">
        <v>590</v>
      </c>
    </row>
    <row r="88" spans="1:25">
      <c r="A88" s="2" t="s">
        <v>2</v>
      </c>
      <c r="B88" s="4">
        <v>0.14399999999999999</v>
      </c>
      <c r="C88" s="3">
        <v>8.1000000000000003E-2</v>
      </c>
      <c r="D88" s="3">
        <v>5.3999999999999999E-2</v>
      </c>
      <c r="E88" s="3">
        <v>4.8000000000000001E-2</v>
      </c>
      <c r="F88" s="3">
        <v>4.4999999999999998E-2</v>
      </c>
      <c r="G88" s="3">
        <v>4.8000000000000001E-2</v>
      </c>
      <c r="H88" s="3">
        <v>4.4999999999999998E-2</v>
      </c>
      <c r="I88" s="3">
        <v>5.0999999999999997E-2</v>
      </c>
      <c r="J88" s="3">
        <v>5.0999999999999997E-2</v>
      </c>
      <c r="K88" s="3">
        <v>4.5999999999999999E-2</v>
      </c>
      <c r="L88" s="3">
        <v>4.9000000000000002E-2</v>
      </c>
      <c r="M88" s="3">
        <v>4.8000000000000001E-2</v>
      </c>
      <c r="N88" s="6">
        <v>590</v>
      </c>
    </row>
    <row r="89" spans="1:25">
      <c r="A89" s="2" t="s">
        <v>3</v>
      </c>
      <c r="B89" s="3">
        <v>6.0999999999999999E-2</v>
      </c>
      <c r="C89" s="3">
        <v>4.3999999999999997E-2</v>
      </c>
      <c r="D89" s="3">
        <v>6.9000000000000006E-2</v>
      </c>
      <c r="E89" s="3">
        <v>5.7000000000000002E-2</v>
      </c>
      <c r="F89" s="3">
        <v>4.3999999999999997E-2</v>
      </c>
      <c r="G89" s="3">
        <v>4.2999999999999997E-2</v>
      </c>
      <c r="H89" s="3">
        <v>4.4999999999999998E-2</v>
      </c>
      <c r="I89" s="3">
        <v>4.2999999999999997E-2</v>
      </c>
      <c r="J89" s="3">
        <v>4.2999999999999997E-2</v>
      </c>
      <c r="K89" s="3">
        <v>5.6000000000000001E-2</v>
      </c>
      <c r="L89" s="3">
        <v>4.3999999999999997E-2</v>
      </c>
      <c r="M89" s="3">
        <v>3.9E-2</v>
      </c>
      <c r="N89" s="6">
        <v>590</v>
      </c>
    </row>
    <row r="90" spans="1:25">
      <c r="A90" s="2" t="s">
        <v>4</v>
      </c>
      <c r="B90" s="3">
        <v>4.2000000000000003E-2</v>
      </c>
      <c r="C90" s="3">
        <v>4.8000000000000001E-2</v>
      </c>
      <c r="D90" s="3">
        <v>4.2999999999999997E-2</v>
      </c>
      <c r="E90" s="3">
        <v>5.5E-2</v>
      </c>
      <c r="F90" s="3">
        <v>4.2999999999999997E-2</v>
      </c>
      <c r="G90" s="3">
        <v>5.0999999999999997E-2</v>
      </c>
      <c r="H90" s="3">
        <v>0.05</v>
      </c>
      <c r="I90" s="3">
        <v>4.7E-2</v>
      </c>
      <c r="J90" s="3">
        <v>4.7E-2</v>
      </c>
      <c r="K90" s="13">
        <v>0.97799999999999998</v>
      </c>
      <c r="L90" s="14">
        <v>0.90600000000000003</v>
      </c>
      <c r="M90" s="13">
        <v>1.0029999999999999</v>
      </c>
      <c r="N90" s="6">
        <v>590</v>
      </c>
    </row>
    <row r="91" spans="1:25">
      <c r="A91" s="2" t="s">
        <v>5</v>
      </c>
      <c r="B91" s="3">
        <v>5.0999999999999997E-2</v>
      </c>
      <c r="C91" s="3">
        <v>4.7E-2</v>
      </c>
      <c r="D91" s="3">
        <v>4.9000000000000002E-2</v>
      </c>
      <c r="E91" s="3">
        <v>5.2999999999999999E-2</v>
      </c>
      <c r="F91" s="3">
        <v>4.7E-2</v>
      </c>
      <c r="G91" s="3">
        <v>4.7E-2</v>
      </c>
      <c r="H91" s="3">
        <v>4.7E-2</v>
      </c>
      <c r="I91" s="3">
        <v>5.8000000000000003E-2</v>
      </c>
      <c r="J91" s="3">
        <v>4.7E-2</v>
      </c>
      <c r="K91" s="10">
        <v>1.262</v>
      </c>
      <c r="L91" s="10">
        <v>1.319</v>
      </c>
      <c r="M91" s="10">
        <v>1.321</v>
      </c>
      <c r="N91" s="6">
        <v>590</v>
      </c>
    </row>
    <row r="92" spans="1:25">
      <c r="A92" s="2" t="s">
        <v>6</v>
      </c>
      <c r="B92" s="3">
        <v>4.8000000000000001E-2</v>
      </c>
      <c r="C92" s="3">
        <v>4.7E-2</v>
      </c>
      <c r="D92" s="3">
        <v>4.9000000000000002E-2</v>
      </c>
      <c r="E92" s="3">
        <v>4.7E-2</v>
      </c>
      <c r="F92" s="3">
        <v>4.8000000000000001E-2</v>
      </c>
      <c r="G92" s="3">
        <v>4.7E-2</v>
      </c>
      <c r="H92" s="3">
        <v>4.8000000000000001E-2</v>
      </c>
      <c r="I92" s="3">
        <v>5.8999999999999997E-2</v>
      </c>
      <c r="J92" s="3">
        <v>4.8000000000000001E-2</v>
      </c>
      <c r="K92" s="3">
        <v>4.3999999999999997E-2</v>
      </c>
      <c r="L92" s="3">
        <v>4.7E-2</v>
      </c>
      <c r="M92" s="3">
        <v>4.2999999999999997E-2</v>
      </c>
      <c r="N92" s="6">
        <v>590</v>
      </c>
    </row>
    <row r="93" spans="1:25">
      <c r="A93" s="2" t="s">
        <v>8</v>
      </c>
      <c r="B93" s="4">
        <v>0.219</v>
      </c>
      <c r="C93" s="4">
        <v>0.17899999999999999</v>
      </c>
      <c r="D93" s="4">
        <v>0.19600000000000001</v>
      </c>
      <c r="E93" s="4">
        <v>0.19800000000000001</v>
      </c>
      <c r="F93" s="5">
        <v>0.22700000000000001</v>
      </c>
      <c r="G93" s="4">
        <v>0.218</v>
      </c>
      <c r="H93" s="4">
        <v>0.182</v>
      </c>
      <c r="I93" s="4">
        <v>0.19600000000000001</v>
      </c>
      <c r="J93" s="4">
        <v>0.185</v>
      </c>
      <c r="K93" s="3">
        <v>5.0999999999999997E-2</v>
      </c>
      <c r="L93" s="3">
        <v>4.5999999999999999E-2</v>
      </c>
      <c r="M93" s="3">
        <v>4.5999999999999999E-2</v>
      </c>
      <c r="N93" s="6">
        <v>590</v>
      </c>
    </row>
    <row r="94" spans="1:25">
      <c r="A94" s="2" t="s">
        <v>9</v>
      </c>
      <c r="B94" s="3">
        <v>5.3999999999999999E-2</v>
      </c>
      <c r="C94" s="3">
        <v>4.7E-2</v>
      </c>
      <c r="D94" s="3">
        <v>4.7E-2</v>
      </c>
      <c r="E94" s="3">
        <v>5.3999999999999999E-2</v>
      </c>
      <c r="F94" s="3">
        <v>4.7E-2</v>
      </c>
      <c r="G94" s="3">
        <v>4.7E-2</v>
      </c>
      <c r="H94" s="3">
        <v>4.7E-2</v>
      </c>
      <c r="I94" s="3">
        <v>4.7E-2</v>
      </c>
      <c r="J94" s="3">
        <v>4.5999999999999999E-2</v>
      </c>
      <c r="K94" s="3">
        <v>4.7E-2</v>
      </c>
      <c r="L94" s="3">
        <v>0.05</v>
      </c>
      <c r="M94" s="3">
        <v>4.7E-2</v>
      </c>
      <c r="N94" s="6">
        <v>590</v>
      </c>
    </row>
    <row r="96" spans="1:25">
      <c r="A96" s="15" t="s">
        <v>16</v>
      </c>
      <c r="B96" s="20">
        <v>470500</v>
      </c>
      <c r="Q96" t="s">
        <v>16</v>
      </c>
      <c r="S96" t="s">
        <v>37</v>
      </c>
      <c r="T96">
        <f>AVERAGE(K104:M104)</f>
        <v>10506.666666666666</v>
      </c>
      <c r="X96" t="s">
        <v>37</v>
      </c>
      <c r="Y96">
        <f>AVERAGE(K124:M124)</f>
        <v>4.4666666666666667E-2</v>
      </c>
    </row>
    <row r="98" spans="1:24">
      <c r="A98" s="1"/>
      <c r="B98" s="2">
        <v>1</v>
      </c>
      <c r="C98" s="2">
        <v>2</v>
      </c>
      <c r="D98" s="2">
        <v>3</v>
      </c>
      <c r="E98" s="2">
        <v>4</v>
      </c>
      <c r="F98" s="2">
        <v>5</v>
      </c>
      <c r="G98" s="2">
        <v>6</v>
      </c>
      <c r="H98" s="2">
        <v>7</v>
      </c>
      <c r="I98" s="2">
        <v>8</v>
      </c>
      <c r="J98" s="2">
        <v>9</v>
      </c>
      <c r="K98" s="2">
        <v>10</v>
      </c>
      <c r="L98" s="2">
        <v>11</v>
      </c>
      <c r="M98" s="2">
        <v>12</v>
      </c>
      <c r="Q98" t="s">
        <v>27</v>
      </c>
      <c r="V98" t="s">
        <v>30</v>
      </c>
    </row>
    <row r="99" spans="1:24" ht="20">
      <c r="A99" s="2" t="s">
        <v>0</v>
      </c>
      <c r="B99" s="3">
        <v>787</v>
      </c>
      <c r="C99" s="3">
        <v>965</v>
      </c>
      <c r="D99" s="3">
        <v>1132</v>
      </c>
      <c r="E99" s="3">
        <v>833</v>
      </c>
      <c r="F99" s="3">
        <v>850</v>
      </c>
      <c r="G99" s="3">
        <v>826</v>
      </c>
      <c r="H99" s="3">
        <v>1442</v>
      </c>
      <c r="I99" s="3">
        <v>1349</v>
      </c>
      <c r="J99" s="3">
        <v>1259</v>
      </c>
      <c r="K99" s="3">
        <v>1688</v>
      </c>
      <c r="L99" s="3">
        <v>1798</v>
      </c>
      <c r="M99" s="3">
        <v>1243</v>
      </c>
      <c r="N99" s="6" t="s">
        <v>17</v>
      </c>
    </row>
    <row r="100" spans="1:24" ht="20">
      <c r="A100" s="2" t="s">
        <v>2</v>
      </c>
      <c r="B100" s="3">
        <v>919</v>
      </c>
      <c r="C100" s="3">
        <v>868</v>
      </c>
      <c r="D100" s="3">
        <v>919</v>
      </c>
      <c r="E100" s="3">
        <v>927</v>
      </c>
      <c r="F100" s="3">
        <v>965</v>
      </c>
      <c r="G100" s="3">
        <v>957</v>
      </c>
      <c r="H100" s="3">
        <v>930</v>
      </c>
      <c r="I100" s="3">
        <v>945</v>
      </c>
      <c r="J100" s="3">
        <v>946</v>
      </c>
      <c r="K100" s="3">
        <v>968</v>
      </c>
      <c r="L100" s="3">
        <v>969</v>
      </c>
      <c r="M100" s="3">
        <v>966</v>
      </c>
      <c r="N100" s="6" t="s">
        <v>17</v>
      </c>
      <c r="Q100" t="s">
        <v>28</v>
      </c>
      <c r="V100" t="s">
        <v>28</v>
      </c>
    </row>
    <row r="101" spans="1:24" ht="20">
      <c r="A101" s="2" t="s">
        <v>3</v>
      </c>
      <c r="B101" s="3">
        <v>952</v>
      </c>
      <c r="C101" s="3">
        <v>1063</v>
      </c>
      <c r="D101" s="3">
        <v>1096</v>
      </c>
      <c r="E101" s="3">
        <v>1380</v>
      </c>
      <c r="F101" s="3">
        <v>943</v>
      </c>
      <c r="G101" s="3">
        <v>1161</v>
      </c>
      <c r="H101" s="3">
        <v>1391</v>
      </c>
      <c r="I101" s="3">
        <v>1230</v>
      </c>
      <c r="J101" s="3">
        <v>1259</v>
      </c>
      <c r="K101" s="3">
        <v>1090</v>
      </c>
      <c r="L101" s="3">
        <v>1069</v>
      </c>
      <c r="M101" s="3">
        <v>1263</v>
      </c>
      <c r="N101" s="6" t="s">
        <v>17</v>
      </c>
      <c r="Q101">
        <f>K102-$T$96</f>
        <v>22339.333333333336</v>
      </c>
      <c r="R101">
        <f t="shared" ref="R101:S101" si="0">L102-$T$96</f>
        <v>24694.333333333336</v>
      </c>
      <c r="S101">
        <f t="shared" si="0"/>
        <v>22442.333333333336</v>
      </c>
      <c r="V101">
        <f>K122-$Y$96</f>
        <v>0.93133333333333335</v>
      </c>
      <c r="W101">
        <f>L122-$Y$96</f>
        <v>0.85833333333333339</v>
      </c>
      <c r="X101">
        <f>M122-$Y$96</f>
        <v>0.95633333333333326</v>
      </c>
    </row>
    <row r="102" spans="1:24" ht="20">
      <c r="A102" s="2" t="s">
        <v>4</v>
      </c>
      <c r="B102" s="4">
        <v>3481</v>
      </c>
      <c r="C102" s="3">
        <v>2224</v>
      </c>
      <c r="D102" s="3">
        <v>2097</v>
      </c>
      <c r="E102" s="3">
        <v>2523</v>
      </c>
      <c r="F102" s="3">
        <v>2033</v>
      </c>
      <c r="G102" s="3">
        <v>2420</v>
      </c>
      <c r="H102" s="3">
        <v>947</v>
      </c>
      <c r="I102" s="3">
        <v>966</v>
      </c>
      <c r="J102" s="3">
        <v>936</v>
      </c>
      <c r="K102" s="10">
        <v>32846</v>
      </c>
      <c r="L102" s="10">
        <v>35201</v>
      </c>
      <c r="M102" s="10">
        <v>32949</v>
      </c>
      <c r="N102" s="6" t="s">
        <v>17</v>
      </c>
    </row>
    <row r="103" spans="1:24" ht="20">
      <c r="A103" s="2" t="s">
        <v>5</v>
      </c>
      <c r="B103" s="3">
        <v>914</v>
      </c>
      <c r="C103" s="3">
        <v>923</v>
      </c>
      <c r="D103" s="3">
        <v>956</v>
      </c>
      <c r="E103" s="3">
        <v>946</v>
      </c>
      <c r="F103" s="3">
        <v>946</v>
      </c>
      <c r="G103" s="3">
        <v>932</v>
      </c>
      <c r="H103" s="3">
        <v>888</v>
      </c>
      <c r="I103" s="3">
        <v>918</v>
      </c>
      <c r="J103" s="3">
        <v>950</v>
      </c>
      <c r="K103" s="16">
        <v>13377</v>
      </c>
      <c r="L103" s="8">
        <v>12974</v>
      </c>
      <c r="M103" s="8">
        <v>12890</v>
      </c>
      <c r="N103" s="6" t="s">
        <v>17</v>
      </c>
      <c r="Q103" t="s">
        <v>29</v>
      </c>
      <c r="V103" t="s">
        <v>29</v>
      </c>
    </row>
    <row r="104" spans="1:24" ht="20">
      <c r="A104" s="2" t="s">
        <v>6</v>
      </c>
      <c r="B104" s="7">
        <v>8450</v>
      </c>
      <c r="C104" s="3">
        <v>954</v>
      </c>
      <c r="D104" s="3">
        <v>901</v>
      </c>
      <c r="E104" s="3">
        <v>957</v>
      </c>
      <c r="F104" s="3">
        <v>971</v>
      </c>
      <c r="G104" s="3">
        <v>934</v>
      </c>
      <c r="H104" s="3">
        <v>967</v>
      </c>
      <c r="I104" s="3">
        <v>1016</v>
      </c>
      <c r="J104" s="3">
        <v>959</v>
      </c>
      <c r="K104" s="7">
        <v>9927</v>
      </c>
      <c r="L104" s="8">
        <v>10865</v>
      </c>
      <c r="M104" s="8">
        <v>10728</v>
      </c>
      <c r="N104" s="6" t="s">
        <v>17</v>
      </c>
      <c r="Q104">
        <f>K103-$T$96</f>
        <v>2870.3333333333339</v>
      </c>
      <c r="R104">
        <f t="shared" ref="R104:S104" si="1">L103-$T$96</f>
        <v>2467.3333333333339</v>
      </c>
      <c r="S104">
        <f t="shared" si="1"/>
        <v>2383.3333333333339</v>
      </c>
      <c r="V104">
        <f>K123-$Y$96</f>
        <v>1.2153333333333334</v>
      </c>
      <c r="W104">
        <f t="shared" ref="W104:X104" si="2">L123-$Y$96</f>
        <v>1.2733333333333334</v>
      </c>
      <c r="X104">
        <f t="shared" si="2"/>
        <v>1.2733333333333334</v>
      </c>
    </row>
    <row r="105" spans="1:24" ht="20">
      <c r="A105" s="2" t="s">
        <v>8</v>
      </c>
      <c r="B105" s="16">
        <v>13839</v>
      </c>
      <c r="C105" s="16">
        <v>14600</v>
      </c>
      <c r="D105" s="8">
        <v>12207</v>
      </c>
      <c r="E105" s="8">
        <v>11877</v>
      </c>
      <c r="F105" s="16">
        <v>13800</v>
      </c>
      <c r="G105" s="16">
        <v>14574</v>
      </c>
      <c r="H105" s="16">
        <v>14681</v>
      </c>
      <c r="I105" s="16">
        <v>14202</v>
      </c>
      <c r="J105" s="8">
        <v>12970</v>
      </c>
      <c r="K105" s="3">
        <v>1103</v>
      </c>
      <c r="L105" s="3">
        <v>904</v>
      </c>
      <c r="M105" s="3">
        <v>952</v>
      </c>
      <c r="N105" s="6" t="s">
        <v>17</v>
      </c>
    </row>
    <row r="106" spans="1:24" ht="20">
      <c r="A106" s="2" t="s">
        <v>9</v>
      </c>
      <c r="B106" s="3">
        <v>899</v>
      </c>
      <c r="C106" s="3">
        <v>911</v>
      </c>
      <c r="D106" s="3">
        <v>960</v>
      </c>
      <c r="E106" s="3">
        <v>984</v>
      </c>
      <c r="F106" s="3">
        <v>950</v>
      </c>
      <c r="G106" s="3">
        <v>923</v>
      </c>
      <c r="H106" s="3">
        <v>934</v>
      </c>
      <c r="I106" s="3">
        <v>948</v>
      </c>
      <c r="J106" s="3">
        <v>948</v>
      </c>
      <c r="K106" s="3">
        <v>934</v>
      </c>
      <c r="L106" s="3">
        <v>917</v>
      </c>
      <c r="M106" s="3">
        <v>914</v>
      </c>
      <c r="N106" s="6" t="s">
        <v>17</v>
      </c>
    </row>
    <row r="107" spans="1:24">
      <c r="Q107" t="s">
        <v>31</v>
      </c>
    </row>
    <row r="108" spans="1:24">
      <c r="A108" s="1"/>
      <c r="B108" s="2">
        <v>1</v>
      </c>
      <c r="C108" s="2">
        <v>2</v>
      </c>
      <c r="D108" s="2">
        <v>3</v>
      </c>
      <c r="E108" s="2">
        <v>4</v>
      </c>
      <c r="F108" s="2">
        <v>5</v>
      </c>
      <c r="G108" s="2">
        <v>6</v>
      </c>
      <c r="H108" s="2">
        <v>7</v>
      </c>
      <c r="I108" s="2">
        <v>8</v>
      </c>
      <c r="J108" s="2">
        <v>9</v>
      </c>
      <c r="K108" s="2">
        <v>10</v>
      </c>
      <c r="L108" s="2">
        <v>11</v>
      </c>
      <c r="M108" s="2">
        <v>12</v>
      </c>
      <c r="V108" t="s">
        <v>34</v>
      </c>
    </row>
    <row r="109" spans="1:24" ht="20">
      <c r="A109" s="2" t="s">
        <v>0</v>
      </c>
      <c r="B109" s="3">
        <v>28</v>
      </c>
      <c r="C109" s="3">
        <v>21</v>
      </c>
      <c r="D109" s="3">
        <v>33</v>
      </c>
      <c r="E109" s="3">
        <v>16</v>
      </c>
      <c r="F109" s="3">
        <v>17</v>
      </c>
      <c r="G109" s="3">
        <v>22</v>
      </c>
      <c r="H109" s="3">
        <v>21</v>
      </c>
      <c r="I109" s="3">
        <v>31</v>
      </c>
      <c r="J109" s="3">
        <v>22</v>
      </c>
      <c r="K109" s="3">
        <v>28</v>
      </c>
      <c r="L109" s="3">
        <v>21</v>
      </c>
      <c r="M109" s="3">
        <v>24</v>
      </c>
      <c r="N109" s="6" t="s">
        <v>11</v>
      </c>
      <c r="Q109" t="s">
        <v>28</v>
      </c>
      <c r="T109" t="s">
        <v>32</v>
      </c>
      <c r="V109">
        <f>T113/T110*100</f>
        <v>8.096172034015348</v>
      </c>
    </row>
    <row r="110" spans="1:24" ht="20">
      <c r="A110" s="2" t="s">
        <v>2</v>
      </c>
      <c r="B110" s="3">
        <v>12</v>
      </c>
      <c r="C110" s="3">
        <v>14</v>
      </c>
      <c r="D110" s="3">
        <v>17</v>
      </c>
      <c r="E110" s="3">
        <v>19</v>
      </c>
      <c r="F110" s="3">
        <v>13</v>
      </c>
      <c r="G110" s="3">
        <v>21</v>
      </c>
      <c r="H110" s="3">
        <v>23</v>
      </c>
      <c r="I110" s="3">
        <v>15</v>
      </c>
      <c r="J110" s="3">
        <v>19</v>
      </c>
      <c r="K110" s="3">
        <v>21</v>
      </c>
      <c r="L110" s="3">
        <v>23</v>
      </c>
      <c r="M110" s="3">
        <v>18</v>
      </c>
      <c r="N110" s="6" t="s">
        <v>11</v>
      </c>
      <c r="Q110">
        <f>Q101/V101</f>
        <v>23986.399427344313</v>
      </c>
      <c r="R110">
        <f t="shared" ref="R110:S110" si="3">R101/W101</f>
        <v>28770.097087378643</v>
      </c>
      <c r="S110">
        <f t="shared" si="3"/>
        <v>23467.06169397003</v>
      </c>
      <c r="T110">
        <f>AVERAGE(Q110:S110)</f>
        <v>25407.852736230994</v>
      </c>
    </row>
    <row r="111" spans="1:24" ht="20">
      <c r="A111" s="2" t="s">
        <v>3</v>
      </c>
      <c r="B111" s="3">
        <v>0</v>
      </c>
      <c r="C111" s="3">
        <v>11</v>
      </c>
      <c r="D111" s="3">
        <v>29</v>
      </c>
      <c r="E111" s="3">
        <v>21</v>
      </c>
      <c r="F111" s="3">
        <v>20</v>
      </c>
      <c r="G111" s="3">
        <v>26</v>
      </c>
      <c r="H111" s="3">
        <v>28</v>
      </c>
      <c r="I111" s="3">
        <v>14</v>
      </c>
      <c r="J111" s="3">
        <v>17</v>
      </c>
      <c r="K111" s="3">
        <v>46</v>
      </c>
      <c r="L111" s="3">
        <v>24</v>
      </c>
      <c r="M111" s="3">
        <v>14</v>
      </c>
      <c r="N111" s="6" t="s">
        <v>11</v>
      </c>
    </row>
    <row r="112" spans="1:24" ht="20">
      <c r="A112" s="2" t="s">
        <v>4</v>
      </c>
      <c r="B112" s="3">
        <v>35</v>
      </c>
      <c r="C112" s="3">
        <v>33</v>
      </c>
      <c r="D112" s="3">
        <v>27</v>
      </c>
      <c r="E112" s="3">
        <v>24</v>
      </c>
      <c r="F112" s="3">
        <v>27</v>
      </c>
      <c r="G112" s="3">
        <v>33</v>
      </c>
      <c r="H112" s="3">
        <v>12</v>
      </c>
      <c r="I112" s="3">
        <v>20</v>
      </c>
      <c r="J112" s="3">
        <v>18</v>
      </c>
      <c r="K112" s="3">
        <v>76</v>
      </c>
      <c r="L112" s="3">
        <v>71</v>
      </c>
      <c r="M112" s="3">
        <v>61</v>
      </c>
      <c r="N112" s="6" t="s">
        <v>11</v>
      </c>
      <c r="Q112" t="s">
        <v>29</v>
      </c>
      <c r="T112" t="s">
        <v>32</v>
      </c>
    </row>
    <row r="113" spans="1:23" ht="20">
      <c r="A113" s="2" t="s">
        <v>5</v>
      </c>
      <c r="B113" s="3">
        <v>25</v>
      </c>
      <c r="C113" s="3">
        <v>8</v>
      </c>
      <c r="D113" s="3">
        <v>23</v>
      </c>
      <c r="E113" s="3">
        <v>16</v>
      </c>
      <c r="F113" s="3">
        <v>5</v>
      </c>
      <c r="G113" s="3">
        <v>1</v>
      </c>
      <c r="H113" s="3">
        <v>15</v>
      </c>
      <c r="I113" s="3">
        <v>25</v>
      </c>
      <c r="J113" s="3">
        <v>28</v>
      </c>
      <c r="K113" s="10">
        <v>45889</v>
      </c>
      <c r="L113" s="10">
        <v>44398</v>
      </c>
      <c r="M113" s="10">
        <v>44476</v>
      </c>
      <c r="N113" s="6" t="s">
        <v>11</v>
      </c>
      <c r="Q113">
        <f>Q104/V104</f>
        <v>2361.7663192539776</v>
      </c>
      <c r="R113">
        <f t="shared" ref="R113:S113" si="4">R104/W104</f>
        <v>1937.6963350785343</v>
      </c>
      <c r="S113">
        <f t="shared" si="4"/>
        <v>1871.7277486910998</v>
      </c>
      <c r="T113">
        <f>AVERAGE(Q113:S113)</f>
        <v>2057.0634676745372</v>
      </c>
    </row>
    <row r="114" spans="1:23" ht="20">
      <c r="A114" s="2" t="s">
        <v>6</v>
      </c>
      <c r="B114" s="3">
        <v>421</v>
      </c>
      <c r="C114" s="3">
        <v>26</v>
      </c>
      <c r="D114" s="3">
        <v>18</v>
      </c>
      <c r="E114" s="3">
        <v>10</v>
      </c>
      <c r="F114" s="3">
        <v>12</v>
      </c>
      <c r="G114" s="3">
        <v>4</v>
      </c>
      <c r="H114" s="3">
        <v>17</v>
      </c>
      <c r="I114" s="3">
        <v>18</v>
      </c>
      <c r="J114" s="3">
        <v>9</v>
      </c>
      <c r="K114" s="3">
        <v>68</v>
      </c>
      <c r="L114" s="3">
        <v>73</v>
      </c>
      <c r="M114" s="3">
        <v>65</v>
      </c>
      <c r="N114" s="6" t="s">
        <v>11</v>
      </c>
    </row>
    <row r="115" spans="1:23" ht="20">
      <c r="A115" s="2" t="s">
        <v>8</v>
      </c>
      <c r="B115" s="5">
        <v>8621</v>
      </c>
      <c r="C115" s="3">
        <v>749</v>
      </c>
      <c r="D115" s="3">
        <v>1406</v>
      </c>
      <c r="E115" s="3">
        <v>1089</v>
      </c>
      <c r="F115" s="3">
        <v>1282</v>
      </c>
      <c r="G115" s="3">
        <v>524</v>
      </c>
      <c r="H115" s="3">
        <v>256</v>
      </c>
      <c r="I115" s="3">
        <v>281</v>
      </c>
      <c r="J115" s="3">
        <v>930</v>
      </c>
      <c r="K115" s="3">
        <v>27</v>
      </c>
      <c r="L115" s="3">
        <v>19</v>
      </c>
      <c r="M115" s="3">
        <v>24</v>
      </c>
      <c r="N115" s="6" t="s">
        <v>11</v>
      </c>
    </row>
    <row r="116" spans="1:23" ht="20">
      <c r="A116" s="2" t="s">
        <v>9</v>
      </c>
      <c r="B116" s="3">
        <v>23</v>
      </c>
      <c r="C116" s="3">
        <v>7</v>
      </c>
      <c r="D116" s="3">
        <v>25</v>
      </c>
      <c r="E116" s="3">
        <v>22</v>
      </c>
      <c r="F116" s="3">
        <v>12</v>
      </c>
      <c r="G116" s="3">
        <v>11</v>
      </c>
      <c r="H116" s="3">
        <v>20</v>
      </c>
      <c r="I116" s="3">
        <v>11</v>
      </c>
      <c r="J116" s="3">
        <v>23</v>
      </c>
      <c r="K116" s="3">
        <v>23</v>
      </c>
      <c r="L116" s="3">
        <v>33</v>
      </c>
      <c r="M116" s="3">
        <v>8</v>
      </c>
      <c r="N116" s="6" t="s">
        <v>11</v>
      </c>
    </row>
    <row r="118" spans="1:23">
      <c r="A118" s="1"/>
      <c r="B118" s="2">
        <v>1</v>
      </c>
      <c r="C118" s="2">
        <v>2</v>
      </c>
      <c r="D118" s="2">
        <v>3</v>
      </c>
      <c r="E118" s="2">
        <v>4</v>
      </c>
      <c r="F118" s="2">
        <v>5</v>
      </c>
      <c r="G118" s="2">
        <v>6</v>
      </c>
      <c r="H118" s="2">
        <v>7</v>
      </c>
      <c r="I118" s="2">
        <v>8</v>
      </c>
      <c r="J118" s="2">
        <v>9</v>
      </c>
      <c r="K118" s="2">
        <v>10</v>
      </c>
      <c r="L118" s="2">
        <v>11</v>
      </c>
      <c r="M118" s="2">
        <v>12</v>
      </c>
    </row>
    <row r="119" spans="1:23">
      <c r="A119" s="2" t="s">
        <v>0</v>
      </c>
      <c r="B119" s="4">
        <v>0.16500000000000001</v>
      </c>
      <c r="C119" s="3">
        <v>5.8999999999999997E-2</v>
      </c>
      <c r="D119" s="3">
        <v>6.7000000000000004E-2</v>
      </c>
      <c r="E119" s="3">
        <v>4.2999999999999997E-2</v>
      </c>
      <c r="F119" s="3">
        <v>4.2000000000000003E-2</v>
      </c>
      <c r="G119" s="3">
        <v>4.2999999999999997E-2</v>
      </c>
      <c r="H119" s="4">
        <v>0.14299999999999999</v>
      </c>
      <c r="I119" s="3">
        <v>5.0999999999999997E-2</v>
      </c>
      <c r="J119" s="3">
        <v>4.8000000000000001E-2</v>
      </c>
      <c r="K119" s="4">
        <v>0.14599999999999999</v>
      </c>
      <c r="L119" s="3">
        <v>0.112</v>
      </c>
      <c r="M119" s="3">
        <v>0.124</v>
      </c>
      <c r="N119" s="6">
        <v>590</v>
      </c>
    </row>
    <row r="120" spans="1:23">
      <c r="A120" s="2" t="s">
        <v>2</v>
      </c>
      <c r="B120" s="4">
        <v>0.14299999999999999</v>
      </c>
      <c r="C120" s="3">
        <v>8.1000000000000003E-2</v>
      </c>
      <c r="D120" s="3">
        <v>5.3999999999999999E-2</v>
      </c>
      <c r="E120" s="3">
        <v>4.8000000000000001E-2</v>
      </c>
      <c r="F120" s="3">
        <v>4.4999999999999998E-2</v>
      </c>
      <c r="G120" s="3">
        <v>4.8000000000000001E-2</v>
      </c>
      <c r="H120" s="3">
        <v>4.4999999999999998E-2</v>
      </c>
      <c r="I120" s="3">
        <v>0.05</v>
      </c>
      <c r="J120" s="3">
        <v>5.0999999999999997E-2</v>
      </c>
      <c r="K120" s="3">
        <v>4.5999999999999999E-2</v>
      </c>
      <c r="L120" s="3">
        <v>4.9000000000000002E-2</v>
      </c>
      <c r="M120" s="3">
        <v>4.8000000000000001E-2</v>
      </c>
      <c r="N120" s="6">
        <v>590</v>
      </c>
    </row>
    <row r="121" spans="1:23">
      <c r="A121" s="2" t="s">
        <v>3</v>
      </c>
      <c r="B121" s="3">
        <v>6.0999999999999999E-2</v>
      </c>
      <c r="C121" s="3">
        <v>4.3999999999999997E-2</v>
      </c>
      <c r="D121" s="3">
        <v>6.9000000000000006E-2</v>
      </c>
      <c r="E121" s="3">
        <v>5.7000000000000002E-2</v>
      </c>
      <c r="F121" s="3">
        <v>4.3999999999999997E-2</v>
      </c>
      <c r="G121" s="3">
        <v>4.2999999999999997E-2</v>
      </c>
      <c r="H121" s="3">
        <v>4.4999999999999998E-2</v>
      </c>
      <c r="I121" s="3">
        <v>4.2999999999999997E-2</v>
      </c>
      <c r="J121" s="3">
        <v>4.2999999999999997E-2</v>
      </c>
      <c r="K121" s="3">
        <v>5.6000000000000001E-2</v>
      </c>
      <c r="L121" s="3">
        <v>4.4999999999999998E-2</v>
      </c>
      <c r="M121" s="3">
        <v>3.9E-2</v>
      </c>
      <c r="N121" s="6">
        <v>590</v>
      </c>
    </row>
    <row r="122" spans="1:23">
      <c r="A122" s="2" t="s">
        <v>4</v>
      </c>
      <c r="B122" s="3">
        <v>4.2000000000000003E-2</v>
      </c>
      <c r="C122" s="3">
        <v>4.8000000000000001E-2</v>
      </c>
      <c r="D122" s="3">
        <v>4.2999999999999997E-2</v>
      </c>
      <c r="E122" s="3">
        <v>5.5E-2</v>
      </c>
      <c r="F122" s="3">
        <v>4.2999999999999997E-2</v>
      </c>
      <c r="G122" s="3">
        <v>5.0999999999999997E-2</v>
      </c>
      <c r="H122" s="3">
        <v>0.05</v>
      </c>
      <c r="I122" s="3">
        <v>4.7E-2</v>
      </c>
      <c r="J122" s="3">
        <v>4.7E-2</v>
      </c>
      <c r="K122" s="13">
        <v>0.97599999999999998</v>
      </c>
      <c r="L122" s="14">
        <v>0.90300000000000002</v>
      </c>
      <c r="M122" s="13">
        <v>1.0009999999999999</v>
      </c>
      <c r="N122" s="6">
        <v>590</v>
      </c>
    </row>
    <row r="123" spans="1:23">
      <c r="A123" s="2" t="s">
        <v>5</v>
      </c>
      <c r="B123" s="3">
        <v>5.0999999999999997E-2</v>
      </c>
      <c r="C123" s="3">
        <v>4.7E-2</v>
      </c>
      <c r="D123" s="3">
        <v>4.8000000000000001E-2</v>
      </c>
      <c r="E123" s="3">
        <v>5.2999999999999999E-2</v>
      </c>
      <c r="F123" s="3">
        <v>4.7E-2</v>
      </c>
      <c r="G123" s="3">
        <v>4.7E-2</v>
      </c>
      <c r="H123" s="3">
        <v>4.7E-2</v>
      </c>
      <c r="I123" s="3">
        <v>5.8000000000000003E-2</v>
      </c>
      <c r="J123" s="3">
        <v>4.7E-2</v>
      </c>
      <c r="K123" s="10">
        <v>1.26</v>
      </c>
      <c r="L123" s="10">
        <v>1.3180000000000001</v>
      </c>
      <c r="M123" s="10">
        <v>1.3180000000000001</v>
      </c>
      <c r="N123" s="6">
        <v>590</v>
      </c>
    </row>
    <row r="124" spans="1:23">
      <c r="A124" s="2" t="s">
        <v>6</v>
      </c>
      <c r="B124" s="3">
        <v>4.8000000000000001E-2</v>
      </c>
      <c r="C124" s="3">
        <v>4.7E-2</v>
      </c>
      <c r="D124" s="3">
        <v>4.9000000000000002E-2</v>
      </c>
      <c r="E124" s="3">
        <v>4.7E-2</v>
      </c>
      <c r="F124" s="3">
        <v>4.8000000000000001E-2</v>
      </c>
      <c r="G124" s="3">
        <v>4.7E-2</v>
      </c>
      <c r="H124" s="3">
        <v>4.8000000000000001E-2</v>
      </c>
      <c r="I124" s="3">
        <v>5.8000000000000003E-2</v>
      </c>
      <c r="J124" s="3">
        <v>4.8000000000000001E-2</v>
      </c>
      <c r="K124" s="3">
        <v>4.3999999999999997E-2</v>
      </c>
      <c r="L124" s="3">
        <v>4.7E-2</v>
      </c>
      <c r="M124" s="3">
        <v>4.2999999999999997E-2</v>
      </c>
      <c r="N124" s="6">
        <v>590</v>
      </c>
    </row>
    <row r="125" spans="1:23">
      <c r="A125" s="2" t="s">
        <v>8</v>
      </c>
      <c r="B125" s="4">
        <v>0.219</v>
      </c>
      <c r="C125" s="4">
        <v>0.18</v>
      </c>
      <c r="D125" s="4">
        <v>0.19600000000000001</v>
      </c>
      <c r="E125" s="4">
        <v>0.19800000000000001</v>
      </c>
      <c r="F125" s="5">
        <v>0.22700000000000001</v>
      </c>
      <c r="G125" s="4">
        <v>0.218</v>
      </c>
      <c r="H125" s="4">
        <v>0.182</v>
      </c>
      <c r="I125" s="4">
        <v>0.19600000000000001</v>
      </c>
      <c r="J125" s="4">
        <v>0.185</v>
      </c>
      <c r="K125" s="3">
        <v>5.0999999999999997E-2</v>
      </c>
      <c r="L125" s="3">
        <v>4.5999999999999999E-2</v>
      </c>
      <c r="M125" s="3">
        <v>4.5999999999999999E-2</v>
      </c>
      <c r="N125" s="6">
        <v>590</v>
      </c>
    </row>
    <row r="126" spans="1:23">
      <c r="A126" s="2" t="s">
        <v>9</v>
      </c>
      <c r="B126" s="3">
        <v>5.3999999999999999E-2</v>
      </c>
      <c r="C126" s="3">
        <v>4.7E-2</v>
      </c>
      <c r="D126" s="3">
        <v>4.7E-2</v>
      </c>
      <c r="E126" s="3">
        <v>5.3999999999999999E-2</v>
      </c>
      <c r="F126" s="3">
        <v>4.7E-2</v>
      </c>
      <c r="G126" s="3">
        <v>4.7E-2</v>
      </c>
      <c r="H126" s="3">
        <v>4.7E-2</v>
      </c>
      <c r="I126" s="3">
        <v>4.7E-2</v>
      </c>
      <c r="J126" s="3">
        <v>4.5999999999999999E-2</v>
      </c>
      <c r="K126" s="3">
        <v>4.7E-2</v>
      </c>
      <c r="L126" s="3">
        <v>0.05</v>
      </c>
      <c r="M126" s="3">
        <v>4.7E-2</v>
      </c>
      <c r="N126" s="6">
        <v>590</v>
      </c>
    </row>
    <row r="128" spans="1:23">
      <c r="A128" s="15" t="s">
        <v>18</v>
      </c>
      <c r="B128" s="20">
        <v>460490</v>
      </c>
      <c r="P128" t="s">
        <v>18</v>
      </c>
      <c r="R128" t="s">
        <v>37</v>
      </c>
      <c r="S128">
        <f>AVERAGE(K136:M136)</f>
        <v>12239</v>
      </c>
      <c r="V128" t="s">
        <v>37</v>
      </c>
      <c r="W128">
        <f>AVERAGE(K156:M156)</f>
        <v>4.4666666666666667E-2</v>
      </c>
    </row>
    <row r="130" spans="1:22">
      <c r="A130" s="1"/>
      <c r="B130" s="2">
        <v>1</v>
      </c>
      <c r="C130" s="2">
        <v>2</v>
      </c>
      <c r="D130" s="2">
        <v>3</v>
      </c>
      <c r="E130" s="2">
        <v>4</v>
      </c>
      <c r="F130" s="2">
        <v>5</v>
      </c>
      <c r="G130" s="2">
        <v>6</v>
      </c>
      <c r="H130" s="2">
        <v>7</v>
      </c>
      <c r="I130" s="2">
        <v>8</v>
      </c>
      <c r="J130" s="2">
        <v>9</v>
      </c>
      <c r="K130" s="2">
        <v>10</v>
      </c>
      <c r="L130" s="2">
        <v>11</v>
      </c>
      <c r="M130" s="2">
        <v>12</v>
      </c>
      <c r="P130" t="s">
        <v>27</v>
      </c>
      <c r="T130" t="s">
        <v>30</v>
      </c>
    </row>
    <row r="131" spans="1:22" ht="20">
      <c r="A131" s="2" t="s">
        <v>0</v>
      </c>
      <c r="B131" s="3">
        <v>511</v>
      </c>
      <c r="C131" s="3">
        <v>576</v>
      </c>
      <c r="D131" s="3">
        <v>752</v>
      </c>
      <c r="E131" s="3">
        <v>475</v>
      </c>
      <c r="F131" s="3">
        <v>493</v>
      </c>
      <c r="G131" s="3">
        <v>456</v>
      </c>
      <c r="H131" s="3">
        <v>1389</v>
      </c>
      <c r="I131" s="3">
        <v>1071</v>
      </c>
      <c r="J131" s="3">
        <v>947</v>
      </c>
      <c r="K131" s="3">
        <v>1647</v>
      </c>
      <c r="L131" s="3">
        <v>1755</v>
      </c>
      <c r="M131" s="3">
        <v>1087</v>
      </c>
      <c r="N131" s="6" t="s">
        <v>19</v>
      </c>
    </row>
    <row r="132" spans="1:22" ht="20">
      <c r="A132" s="2" t="s">
        <v>2</v>
      </c>
      <c r="B132" s="3">
        <v>615</v>
      </c>
      <c r="C132" s="3">
        <v>517</v>
      </c>
      <c r="D132" s="3">
        <v>551</v>
      </c>
      <c r="E132" s="3">
        <v>508</v>
      </c>
      <c r="F132" s="3">
        <v>507</v>
      </c>
      <c r="G132" s="3">
        <v>516</v>
      </c>
      <c r="H132" s="3">
        <v>522</v>
      </c>
      <c r="I132" s="3">
        <v>512</v>
      </c>
      <c r="J132" s="3">
        <v>504</v>
      </c>
      <c r="K132" s="3">
        <v>549</v>
      </c>
      <c r="L132" s="3">
        <v>527</v>
      </c>
      <c r="M132" s="3">
        <v>516</v>
      </c>
      <c r="N132" s="6" t="s">
        <v>19</v>
      </c>
      <c r="P132" t="s">
        <v>28</v>
      </c>
      <c r="T132" t="s">
        <v>28</v>
      </c>
    </row>
    <row r="133" spans="1:22" ht="20">
      <c r="A133" s="2" t="s">
        <v>3</v>
      </c>
      <c r="B133" s="3">
        <v>605</v>
      </c>
      <c r="C133" s="3">
        <v>735</v>
      </c>
      <c r="D133" s="3">
        <v>823</v>
      </c>
      <c r="E133" s="3">
        <v>1162</v>
      </c>
      <c r="F133" s="3">
        <v>622</v>
      </c>
      <c r="G133" s="3">
        <v>840</v>
      </c>
      <c r="H133" s="3">
        <v>1073</v>
      </c>
      <c r="I133" s="3">
        <v>917</v>
      </c>
      <c r="J133" s="3">
        <v>964</v>
      </c>
      <c r="K133" s="3">
        <v>735</v>
      </c>
      <c r="L133" s="3">
        <v>688</v>
      </c>
      <c r="M133" s="3">
        <v>938</v>
      </c>
      <c r="N133" s="6" t="s">
        <v>19</v>
      </c>
      <c r="P133">
        <f>K134-$S$128</f>
        <v>6227</v>
      </c>
      <c r="Q133">
        <f t="shared" ref="Q133:R133" si="5">L134-$S$128</f>
        <v>7511</v>
      </c>
      <c r="R133">
        <f t="shared" si="5"/>
        <v>6071</v>
      </c>
      <c r="T133">
        <f>K154-$W$128</f>
        <v>0.92833333333333334</v>
      </c>
      <c r="U133">
        <f t="shared" ref="U133:V133" si="6">L154-$W$128</f>
        <v>0.85833333333333339</v>
      </c>
      <c r="V133">
        <f t="shared" si="6"/>
        <v>0.95133333333333336</v>
      </c>
    </row>
    <row r="134" spans="1:22" ht="20">
      <c r="A134" s="2" t="s">
        <v>4</v>
      </c>
      <c r="B134" s="5">
        <v>3774</v>
      </c>
      <c r="C134" s="4">
        <v>2260</v>
      </c>
      <c r="D134" s="4">
        <v>2061</v>
      </c>
      <c r="E134" s="4">
        <v>2597</v>
      </c>
      <c r="F134" s="4">
        <v>1880</v>
      </c>
      <c r="G134" s="4">
        <v>2496</v>
      </c>
      <c r="H134" s="3">
        <v>534</v>
      </c>
      <c r="I134" s="3">
        <v>514</v>
      </c>
      <c r="J134" s="3">
        <v>510</v>
      </c>
      <c r="K134" s="10">
        <v>18466</v>
      </c>
      <c r="L134" s="10">
        <v>19750</v>
      </c>
      <c r="M134" s="9">
        <v>18310</v>
      </c>
      <c r="N134" s="6" t="s">
        <v>19</v>
      </c>
    </row>
    <row r="135" spans="1:22" ht="20">
      <c r="A135" s="2" t="s">
        <v>5</v>
      </c>
      <c r="B135" s="3">
        <v>478</v>
      </c>
      <c r="C135" s="3">
        <v>494</v>
      </c>
      <c r="D135" s="3">
        <v>498</v>
      </c>
      <c r="E135" s="3">
        <v>548</v>
      </c>
      <c r="F135" s="3">
        <v>500</v>
      </c>
      <c r="G135" s="3">
        <v>504</v>
      </c>
      <c r="H135" s="3">
        <v>511</v>
      </c>
      <c r="I135" s="3">
        <v>487</v>
      </c>
      <c r="J135" s="3">
        <v>510</v>
      </c>
      <c r="K135" s="17">
        <v>12830</v>
      </c>
      <c r="L135" s="17">
        <v>12419</v>
      </c>
      <c r="M135" s="17">
        <v>12400</v>
      </c>
      <c r="N135" s="6" t="s">
        <v>19</v>
      </c>
      <c r="P135" t="s">
        <v>29</v>
      </c>
      <c r="T135" t="s">
        <v>29</v>
      </c>
    </row>
    <row r="136" spans="1:22" ht="20">
      <c r="A136" s="2" t="s">
        <v>6</v>
      </c>
      <c r="B136" s="16">
        <v>7937</v>
      </c>
      <c r="C136" s="3">
        <v>486</v>
      </c>
      <c r="D136" s="3">
        <v>481</v>
      </c>
      <c r="E136" s="3">
        <v>504</v>
      </c>
      <c r="F136" s="3">
        <v>511</v>
      </c>
      <c r="G136" s="3">
        <v>490</v>
      </c>
      <c r="H136" s="3">
        <v>515</v>
      </c>
      <c r="I136" s="3">
        <v>573</v>
      </c>
      <c r="J136" s="3">
        <v>515</v>
      </c>
      <c r="K136" s="17">
        <v>11630</v>
      </c>
      <c r="L136" s="17">
        <v>12508</v>
      </c>
      <c r="M136" s="17">
        <v>12579</v>
      </c>
      <c r="N136" s="6" t="s">
        <v>19</v>
      </c>
      <c r="P136">
        <f>K135-$S$128</f>
        <v>591</v>
      </c>
      <c r="Q136">
        <f t="shared" ref="Q136:R136" si="7">L135-$S$128</f>
        <v>180</v>
      </c>
      <c r="R136">
        <f t="shared" si="7"/>
        <v>161</v>
      </c>
      <c r="T136">
        <f>K155-$W$128</f>
        <v>1.2133333333333334</v>
      </c>
      <c r="U136">
        <f t="shared" ref="U136:V136" si="8">L155-$W$128</f>
        <v>1.2703333333333333</v>
      </c>
      <c r="V136">
        <f t="shared" si="8"/>
        <v>1.2703333333333333</v>
      </c>
    </row>
    <row r="137" spans="1:22" ht="20">
      <c r="A137" s="2" t="s">
        <v>8</v>
      </c>
      <c r="B137" s="11">
        <v>16647</v>
      </c>
      <c r="C137" s="9">
        <v>17708</v>
      </c>
      <c r="D137" s="13">
        <v>14501</v>
      </c>
      <c r="E137" s="14">
        <v>14188</v>
      </c>
      <c r="F137" s="11">
        <v>16788</v>
      </c>
      <c r="G137" s="9">
        <v>17384</v>
      </c>
      <c r="H137" s="9">
        <v>17567</v>
      </c>
      <c r="I137" s="9">
        <v>17071</v>
      </c>
      <c r="J137" s="13">
        <v>15601</v>
      </c>
      <c r="K137" s="3">
        <v>666</v>
      </c>
      <c r="L137" s="3">
        <v>515</v>
      </c>
      <c r="M137" s="3">
        <v>516</v>
      </c>
      <c r="N137" s="6" t="s">
        <v>19</v>
      </c>
    </row>
    <row r="138" spans="1:22" ht="20">
      <c r="A138" s="2" t="s">
        <v>9</v>
      </c>
      <c r="B138" s="3">
        <v>487</v>
      </c>
      <c r="C138" s="3">
        <v>471</v>
      </c>
      <c r="D138" s="3">
        <v>512</v>
      </c>
      <c r="E138" s="3">
        <v>583</v>
      </c>
      <c r="F138" s="3">
        <v>541</v>
      </c>
      <c r="G138" s="3">
        <v>503</v>
      </c>
      <c r="H138" s="3">
        <v>509</v>
      </c>
      <c r="I138" s="3">
        <v>519</v>
      </c>
      <c r="J138" s="3">
        <v>525</v>
      </c>
      <c r="K138" s="3">
        <v>490</v>
      </c>
      <c r="L138" s="3">
        <v>474</v>
      </c>
      <c r="M138" s="3">
        <v>477</v>
      </c>
      <c r="N138" s="6" t="s">
        <v>19</v>
      </c>
    </row>
    <row r="139" spans="1:22">
      <c r="P139" t="s">
        <v>31</v>
      </c>
      <c r="U139" t="s">
        <v>34</v>
      </c>
    </row>
    <row r="140" spans="1:22">
      <c r="A140" s="1"/>
      <c r="B140" s="2">
        <v>1</v>
      </c>
      <c r="C140" s="2">
        <v>2</v>
      </c>
      <c r="D140" s="2">
        <v>3</v>
      </c>
      <c r="E140" s="2">
        <v>4</v>
      </c>
      <c r="F140" s="2">
        <v>5</v>
      </c>
      <c r="G140" s="2">
        <v>6</v>
      </c>
      <c r="H140" s="2">
        <v>7</v>
      </c>
      <c r="I140" s="2">
        <v>8</v>
      </c>
      <c r="J140" s="2">
        <v>9</v>
      </c>
      <c r="K140" s="2">
        <v>10</v>
      </c>
      <c r="L140" s="2">
        <v>11</v>
      </c>
      <c r="M140" s="2">
        <v>12</v>
      </c>
    </row>
    <row r="141" spans="1:22" ht="20">
      <c r="A141" s="2" t="s">
        <v>0</v>
      </c>
      <c r="B141" s="3">
        <v>20</v>
      </c>
      <c r="C141" s="3">
        <v>14</v>
      </c>
      <c r="D141" s="3">
        <v>25</v>
      </c>
      <c r="E141" s="3">
        <v>7</v>
      </c>
      <c r="F141" s="3">
        <v>11</v>
      </c>
      <c r="G141" s="3">
        <v>26</v>
      </c>
      <c r="H141" s="3">
        <v>22</v>
      </c>
      <c r="I141" s="3">
        <v>19</v>
      </c>
      <c r="J141" s="3">
        <v>20</v>
      </c>
      <c r="K141" s="3">
        <v>19</v>
      </c>
      <c r="L141" s="3">
        <v>30</v>
      </c>
      <c r="M141" s="3">
        <v>20</v>
      </c>
      <c r="N141" s="6" t="s">
        <v>11</v>
      </c>
      <c r="P141" t="s">
        <v>28</v>
      </c>
      <c r="S141" t="s">
        <v>32</v>
      </c>
      <c r="U141">
        <f>S145/S142*100</f>
        <v>3.459351910678945</v>
      </c>
    </row>
    <row r="142" spans="1:22" ht="20">
      <c r="A142" s="2" t="s">
        <v>2</v>
      </c>
      <c r="B142" s="3">
        <v>20</v>
      </c>
      <c r="C142" s="3">
        <v>27</v>
      </c>
      <c r="D142" s="3">
        <v>17</v>
      </c>
      <c r="E142" s="3">
        <v>18</v>
      </c>
      <c r="F142" s="3">
        <v>20</v>
      </c>
      <c r="G142" s="3">
        <v>26</v>
      </c>
      <c r="H142" s="3">
        <v>22</v>
      </c>
      <c r="I142" s="3">
        <v>11</v>
      </c>
      <c r="J142" s="3">
        <v>17</v>
      </c>
      <c r="K142" s="3">
        <v>12</v>
      </c>
      <c r="L142" s="3">
        <v>15</v>
      </c>
      <c r="M142" s="3">
        <v>18</v>
      </c>
      <c r="N142" s="6" t="s">
        <v>11</v>
      </c>
      <c r="P142">
        <f>P133/T133</f>
        <v>6707.7199281867142</v>
      </c>
      <c r="Q142">
        <f t="shared" ref="Q142:R142" si="9">Q133/U133</f>
        <v>8750.6796116504847</v>
      </c>
      <c r="R142">
        <f t="shared" si="9"/>
        <v>6381.5697266993693</v>
      </c>
      <c r="S142">
        <f>AVERAGE(P142:R142)</f>
        <v>7279.9897555121897</v>
      </c>
    </row>
    <row r="143" spans="1:22" ht="20">
      <c r="A143" s="2" t="s">
        <v>3</v>
      </c>
      <c r="B143" s="3">
        <v>19</v>
      </c>
      <c r="C143" s="3">
        <v>19</v>
      </c>
      <c r="D143" s="3">
        <v>21</v>
      </c>
      <c r="E143" s="3">
        <v>27</v>
      </c>
      <c r="F143" s="3">
        <v>14</v>
      </c>
      <c r="G143" s="3">
        <v>22</v>
      </c>
      <c r="H143" s="3">
        <v>19</v>
      </c>
      <c r="I143" s="3">
        <v>26</v>
      </c>
      <c r="J143" s="3">
        <v>22</v>
      </c>
      <c r="K143" s="3">
        <v>43</v>
      </c>
      <c r="L143" s="3">
        <v>20</v>
      </c>
      <c r="M143" s="3">
        <v>24</v>
      </c>
      <c r="N143" s="6" t="s">
        <v>11</v>
      </c>
    </row>
    <row r="144" spans="1:22" ht="20">
      <c r="A144" s="2" t="s">
        <v>4</v>
      </c>
      <c r="B144" s="3">
        <v>34</v>
      </c>
      <c r="C144" s="3">
        <v>36</v>
      </c>
      <c r="D144" s="3">
        <v>22</v>
      </c>
      <c r="E144" s="3">
        <v>36</v>
      </c>
      <c r="F144" s="3">
        <v>32</v>
      </c>
      <c r="G144" s="3">
        <v>31</v>
      </c>
      <c r="H144" s="3">
        <v>25</v>
      </c>
      <c r="I144" s="3">
        <v>18</v>
      </c>
      <c r="J144" s="3">
        <v>20</v>
      </c>
      <c r="K144" s="3">
        <v>69</v>
      </c>
      <c r="L144" s="3">
        <v>64</v>
      </c>
      <c r="M144" s="3">
        <v>65</v>
      </c>
      <c r="N144" s="6" t="s">
        <v>11</v>
      </c>
      <c r="P144" t="s">
        <v>29</v>
      </c>
      <c r="S144" t="s">
        <v>32</v>
      </c>
    </row>
    <row r="145" spans="1:23" ht="20">
      <c r="A145" s="2" t="s">
        <v>5</v>
      </c>
      <c r="B145" s="3">
        <v>12</v>
      </c>
      <c r="C145" s="3">
        <v>20</v>
      </c>
      <c r="D145" s="3">
        <v>11</v>
      </c>
      <c r="E145" s="3">
        <v>14</v>
      </c>
      <c r="F145" s="3">
        <v>11</v>
      </c>
      <c r="G145" s="3">
        <v>14</v>
      </c>
      <c r="H145" s="3">
        <v>9</v>
      </c>
      <c r="I145" s="3">
        <v>19</v>
      </c>
      <c r="J145" s="3">
        <v>20</v>
      </c>
      <c r="K145" s="10">
        <v>45667</v>
      </c>
      <c r="L145" s="10">
        <v>44589</v>
      </c>
      <c r="M145" s="10">
        <v>44384</v>
      </c>
      <c r="N145" s="6" t="s">
        <v>11</v>
      </c>
      <c r="P145">
        <f>P136/T136</f>
        <v>487.08791208791206</v>
      </c>
      <c r="Q145">
        <f t="shared" ref="Q145:R145" si="10">Q136/U136</f>
        <v>141.69509315140382</v>
      </c>
      <c r="R145">
        <f t="shared" si="10"/>
        <v>126.73838887431121</v>
      </c>
      <c r="S145">
        <f>AVERAGE(P145:R145)</f>
        <v>251.84046470454237</v>
      </c>
    </row>
    <row r="146" spans="1:23" ht="20">
      <c r="A146" s="2" t="s">
        <v>6</v>
      </c>
      <c r="B146" s="3">
        <v>427</v>
      </c>
      <c r="C146" s="3">
        <v>18</v>
      </c>
      <c r="D146" s="3">
        <v>8</v>
      </c>
      <c r="E146" s="3">
        <v>22</v>
      </c>
      <c r="F146" s="3">
        <v>20</v>
      </c>
      <c r="G146" s="3">
        <v>21</v>
      </c>
      <c r="H146" s="3">
        <v>19</v>
      </c>
      <c r="I146" s="3">
        <v>13</v>
      </c>
      <c r="J146" s="3">
        <v>15</v>
      </c>
      <c r="K146" s="3">
        <v>63</v>
      </c>
      <c r="L146" s="3">
        <v>71</v>
      </c>
      <c r="M146" s="3">
        <v>59</v>
      </c>
      <c r="N146" s="6" t="s">
        <v>11</v>
      </c>
    </row>
    <row r="147" spans="1:23" ht="20">
      <c r="A147" s="2" t="s">
        <v>8</v>
      </c>
      <c r="B147" s="5">
        <v>8645</v>
      </c>
      <c r="C147" s="3">
        <v>703</v>
      </c>
      <c r="D147" s="3">
        <v>1420</v>
      </c>
      <c r="E147" s="3">
        <v>1060</v>
      </c>
      <c r="F147" s="3">
        <v>1256</v>
      </c>
      <c r="G147" s="3">
        <v>531</v>
      </c>
      <c r="H147" s="3">
        <v>232</v>
      </c>
      <c r="I147" s="3">
        <v>276</v>
      </c>
      <c r="J147" s="3">
        <v>904</v>
      </c>
      <c r="K147" s="3">
        <v>19</v>
      </c>
      <c r="L147" s="3">
        <v>28</v>
      </c>
      <c r="M147" s="3">
        <v>13</v>
      </c>
      <c r="N147" s="6" t="s">
        <v>11</v>
      </c>
    </row>
    <row r="148" spans="1:23" ht="20">
      <c r="A148" s="2" t="s">
        <v>9</v>
      </c>
      <c r="B148" s="3">
        <v>8</v>
      </c>
      <c r="C148" s="3">
        <v>11</v>
      </c>
      <c r="D148" s="3">
        <v>17</v>
      </c>
      <c r="E148" s="3">
        <v>13</v>
      </c>
      <c r="F148" s="3">
        <v>17</v>
      </c>
      <c r="G148" s="3">
        <v>17</v>
      </c>
      <c r="H148" s="3">
        <v>18</v>
      </c>
      <c r="I148" s="3">
        <v>12</v>
      </c>
      <c r="J148" s="3">
        <v>15</v>
      </c>
      <c r="K148" s="3">
        <v>18</v>
      </c>
      <c r="L148" s="3">
        <v>23</v>
      </c>
      <c r="M148" s="3">
        <v>16</v>
      </c>
      <c r="N148" s="6" t="s">
        <v>11</v>
      </c>
    </row>
    <row r="150" spans="1:23">
      <c r="A150" s="1"/>
      <c r="B150" s="2">
        <v>1</v>
      </c>
      <c r="C150" s="2">
        <v>2</v>
      </c>
      <c r="D150" s="2">
        <v>3</v>
      </c>
      <c r="E150" s="2">
        <v>4</v>
      </c>
      <c r="F150" s="2">
        <v>5</v>
      </c>
      <c r="G150" s="2">
        <v>6</v>
      </c>
      <c r="H150" s="2">
        <v>7</v>
      </c>
      <c r="I150" s="2">
        <v>8</v>
      </c>
      <c r="J150" s="2">
        <v>9</v>
      </c>
      <c r="K150" s="2">
        <v>10</v>
      </c>
      <c r="L150" s="2">
        <v>11</v>
      </c>
      <c r="M150" s="2">
        <v>12</v>
      </c>
    </row>
    <row r="151" spans="1:23">
      <c r="A151" s="2" t="s">
        <v>0</v>
      </c>
      <c r="B151" s="4">
        <v>0.16500000000000001</v>
      </c>
      <c r="C151" s="3">
        <v>5.8999999999999997E-2</v>
      </c>
      <c r="D151" s="3">
        <v>6.7000000000000004E-2</v>
      </c>
      <c r="E151" s="3">
        <v>4.2999999999999997E-2</v>
      </c>
      <c r="F151" s="3">
        <v>4.1000000000000002E-2</v>
      </c>
      <c r="G151" s="3">
        <v>4.2999999999999997E-2</v>
      </c>
      <c r="H151" s="4">
        <v>0.14299999999999999</v>
      </c>
      <c r="I151" s="3">
        <v>5.0999999999999997E-2</v>
      </c>
      <c r="J151" s="3">
        <v>4.8000000000000001E-2</v>
      </c>
      <c r="K151" s="4">
        <v>0.14599999999999999</v>
      </c>
      <c r="L151" s="3">
        <v>0.112</v>
      </c>
      <c r="M151" s="3">
        <v>0.124</v>
      </c>
      <c r="N151" s="6">
        <v>590</v>
      </c>
    </row>
    <row r="152" spans="1:23">
      <c r="A152" s="2" t="s">
        <v>2</v>
      </c>
      <c r="B152" s="4">
        <v>0.14299999999999999</v>
      </c>
      <c r="C152" s="3">
        <v>8.1000000000000003E-2</v>
      </c>
      <c r="D152" s="3">
        <v>5.3999999999999999E-2</v>
      </c>
      <c r="E152" s="3">
        <v>4.8000000000000001E-2</v>
      </c>
      <c r="F152" s="3">
        <v>4.4999999999999998E-2</v>
      </c>
      <c r="G152" s="3">
        <v>4.8000000000000001E-2</v>
      </c>
      <c r="H152" s="3">
        <v>4.4999999999999998E-2</v>
      </c>
      <c r="I152" s="3">
        <v>0.05</v>
      </c>
      <c r="J152" s="3">
        <v>5.0999999999999997E-2</v>
      </c>
      <c r="K152" s="3">
        <v>4.5999999999999999E-2</v>
      </c>
      <c r="L152" s="3">
        <v>4.9000000000000002E-2</v>
      </c>
      <c r="M152" s="3">
        <v>4.8000000000000001E-2</v>
      </c>
      <c r="N152" s="6">
        <v>590</v>
      </c>
    </row>
    <row r="153" spans="1:23">
      <c r="A153" s="2" t="s">
        <v>3</v>
      </c>
      <c r="B153" s="3">
        <v>6.0999999999999999E-2</v>
      </c>
      <c r="C153" s="3">
        <v>4.3999999999999997E-2</v>
      </c>
      <c r="D153" s="3">
        <v>6.9000000000000006E-2</v>
      </c>
      <c r="E153" s="3">
        <v>5.7000000000000002E-2</v>
      </c>
      <c r="F153" s="3">
        <v>4.3999999999999997E-2</v>
      </c>
      <c r="G153" s="3">
        <v>4.2000000000000003E-2</v>
      </c>
      <c r="H153" s="3">
        <v>4.4999999999999998E-2</v>
      </c>
      <c r="I153" s="3">
        <v>4.2999999999999997E-2</v>
      </c>
      <c r="J153" s="3">
        <v>4.2999999999999997E-2</v>
      </c>
      <c r="K153" s="3">
        <v>5.6000000000000001E-2</v>
      </c>
      <c r="L153" s="3">
        <v>4.3999999999999997E-2</v>
      </c>
      <c r="M153" s="3">
        <v>3.9E-2</v>
      </c>
      <c r="N153" s="6">
        <v>590</v>
      </c>
    </row>
    <row r="154" spans="1:23">
      <c r="A154" s="2" t="s">
        <v>4</v>
      </c>
      <c r="B154" s="3">
        <v>4.2000000000000003E-2</v>
      </c>
      <c r="C154" s="3">
        <v>4.8000000000000001E-2</v>
      </c>
      <c r="D154" s="3">
        <v>4.2999999999999997E-2</v>
      </c>
      <c r="E154" s="3">
        <v>5.5E-2</v>
      </c>
      <c r="F154" s="3">
        <v>4.2999999999999997E-2</v>
      </c>
      <c r="G154" s="3">
        <v>5.0999999999999997E-2</v>
      </c>
      <c r="H154" s="3">
        <v>0.05</v>
      </c>
      <c r="I154" s="3">
        <v>4.7E-2</v>
      </c>
      <c r="J154" s="3">
        <v>4.7E-2</v>
      </c>
      <c r="K154" s="13">
        <v>0.97299999999999998</v>
      </c>
      <c r="L154" s="14">
        <v>0.90300000000000002</v>
      </c>
      <c r="M154" s="13">
        <v>0.996</v>
      </c>
      <c r="N154" s="6">
        <v>590</v>
      </c>
    </row>
    <row r="155" spans="1:23">
      <c r="A155" s="2" t="s">
        <v>5</v>
      </c>
      <c r="B155" s="3">
        <v>5.0999999999999997E-2</v>
      </c>
      <c r="C155" s="3">
        <v>4.7E-2</v>
      </c>
      <c r="D155" s="3">
        <v>4.8000000000000001E-2</v>
      </c>
      <c r="E155" s="3">
        <v>5.2999999999999999E-2</v>
      </c>
      <c r="F155" s="3">
        <v>4.7E-2</v>
      </c>
      <c r="G155" s="3">
        <v>4.7E-2</v>
      </c>
      <c r="H155" s="3">
        <v>4.7E-2</v>
      </c>
      <c r="I155" s="3">
        <v>5.8000000000000003E-2</v>
      </c>
      <c r="J155" s="3">
        <v>4.7E-2</v>
      </c>
      <c r="K155" s="10">
        <v>1.258</v>
      </c>
      <c r="L155" s="10">
        <v>1.3149999999999999</v>
      </c>
      <c r="M155" s="10">
        <v>1.3149999999999999</v>
      </c>
      <c r="N155" s="6">
        <v>590</v>
      </c>
    </row>
    <row r="156" spans="1:23">
      <c r="A156" s="2" t="s">
        <v>6</v>
      </c>
      <c r="B156" s="3">
        <v>4.8000000000000001E-2</v>
      </c>
      <c r="C156" s="3">
        <v>4.7E-2</v>
      </c>
      <c r="D156" s="3">
        <v>4.9000000000000002E-2</v>
      </c>
      <c r="E156" s="3">
        <v>4.7E-2</v>
      </c>
      <c r="F156" s="3">
        <v>4.8000000000000001E-2</v>
      </c>
      <c r="G156" s="3">
        <v>4.7E-2</v>
      </c>
      <c r="H156" s="3">
        <v>4.8000000000000001E-2</v>
      </c>
      <c r="I156" s="3">
        <v>5.8000000000000003E-2</v>
      </c>
      <c r="J156" s="3">
        <v>4.8000000000000001E-2</v>
      </c>
      <c r="K156" s="3">
        <v>4.3999999999999997E-2</v>
      </c>
      <c r="L156" s="3">
        <v>4.7E-2</v>
      </c>
      <c r="M156" s="3">
        <v>4.2999999999999997E-2</v>
      </c>
      <c r="N156" s="6">
        <v>590</v>
      </c>
    </row>
    <row r="157" spans="1:23">
      <c r="A157" s="2" t="s">
        <v>8</v>
      </c>
      <c r="B157" s="4">
        <v>0.219</v>
      </c>
      <c r="C157" s="4">
        <v>0.18</v>
      </c>
      <c r="D157" s="4">
        <v>0.19600000000000001</v>
      </c>
      <c r="E157" s="4">
        <v>0.19800000000000001</v>
      </c>
      <c r="F157" s="5">
        <v>0.22700000000000001</v>
      </c>
      <c r="G157" s="4">
        <v>0.218</v>
      </c>
      <c r="H157" s="4">
        <v>0.182</v>
      </c>
      <c r="I157" s="4">
        <v>0.19600000000000001</v>
      </c>
      <c r="J157" s="4">
        <v>0.185</v>
      </c>
      <c r="K157" s="3">
        <v>0.05</v>
      </c>
      <c r="L157" s="3">
        <v>4.5999999999999999E-2</v>
      </c>
      <c r="M157" s="3">
        <v>4.5999999999999999E-2</v>
      </c>
      <c r="N157" s="6">
        <v>590</v>
      </c>
    </row>
    <row r="158" spans="1:23">
      <c r="A158" s="2" t="s">
        <v>9</v>
      </c>
      <c r="B158" s="3">
        <v>5.3999999999999999E-2</v>
      </c>
      <c r="C158" s="3">
        <v>4.7E-2</v>
      </c>
      <c r="D158" s="3">
        <v>4.5999999999999999E-2</v>
      </c>
      <c r="E158" s="3">
        <v>5.2999999999999999E-2</v>
      </c>
      <c r="F158" s="3">
        <v>4.7E-2</v>
      </c>
      <c r="G158" s="3">
        <v>4.5999999999999999E-2</v>
      </c>
      <c r="H158" s="3">
        <v>4.7E-2</v>
      </c>
      <c r="I158" s="3">
        <v>4.5999999999999999E-2</v>
      </c>
      <c r="J158" s="3">
        <v>4.5999999999999999E-2</v>
      </c>
      <c r="K158" s="3">
        <v>4.7E-2</v>
      </c>
      <c r="L158" s="3">
        <v>4.9000000000000002E-2</v>
      </c>
      <c r="M158" s="3">
        <v>4.7E-2</v>
      </c>
      <c r="N158" s="6">
        <v>590</v>
      </c>
    </row>
    <row r="160" spans="1:23">
      <c r="A160" s="15" t="s">
        <v>20</v>
      </c>
      <c r="B160" s="20">
        <v>465495</v>
      </c>
      <c r="P160" t="s">
        <v>20</v>
      </c>
      <c r="R160" t="s">
        <v>37</v>
      </c>
      <c r="S160">
        <f>AVERAGE(K168:M168)</f>
        <v>10766.333333333334</v>
      </c>
      <c r="V160" t="s">
        <v>37</v>
      </c>
      <c r="W160">
        <f>AVERAGE(K188:M188)</f>
        <v>4.4666666666666667E-2</v>
      </c>
    </row>
    <row r="162" spans="1:22">
      <c r="A162" s="1"/>
      <c r="B162" s="2">
        <v>1</v>
      </c>
      <c r="C162" s="2">
        <v>2</v>
      </c>
      <c r="D162" s="2">
        <v>3</v>
      </c>
      <c r="E162" s="2">
        <v>4</v>
      </c>
      <c r="F162" s="2">
        <v>5</v>
      </c>
      <c r="G162" s="2">
        <v>6</v>
      </c>
      <c r="H162" s="2">
        <v>7</v>
      </c>
      <c r="I162" s="2">
        <v>8</v>
      </c>
      <c r="J162" s="2">
        <v>9</v>
      </c>
      <c r="K162" s="2">
        <v>10</v>
      </c>
      <c r="L162" s="2">
        <v>11</v>
      </c>
      <c r="M162" s="2">
        <v>12</v>
      </c>
      <c r="P162" t="s">
        <v>27</v>
      </c>
      <c r="T162" t="s">
        <v>30</v>
      </c>
    </row>
    <row r="163" spans="1:22" ht="20">
      <c r="A163" s="2" t="s">
        <v>0</v>
      </c>
      <c r="B163" s="3">
        <v>689</v>
      </c>
      <c r="C163" s="3">
        <v>825</v>
      </c>
      <c r="D163" s="3">
        <v>995</v>
      </c>
      <c r="E163" s="3">
        <v>695</v>
      </c>
      <c r="F163" s="3">
        <v>725</v>
      </c>
      <c r="G163" s="3">
        <v>682</v>
      </c>
      <c r="H163" s="3">
        <v>1435</v>
      </c>
      <c r="I163" s="3">
        <v>1228</v>
      </c>
      <c r="J163" s="3">
        <v>1141</v>
      </c>
      <c r="K163" s="3">
        <v>1741</v>
      </c>
      <c r="L163" s="3">
        <v>1828</v>
      </c>
      <c r="M163" s="3">
        <v>1213</v>
      </c>
      <c r="N163" s="6" t="s">
        <v>21</v>
      </c>
    </row>
    <row r="164" spans="1:22" ht="20">
      <c r="A164" s="2" t="s">
        <v>2</v>
      </c>
      <c r="B164" s="3">
        <v>842</v>
      </c>
      <c r="C164" s="3">
        <v>767</v>
      </c>
      <c r="D164" s="3">
        <v>755</v>
      </c>
      <c r="E164" s="3">
        <v>797</v>
      </c>
      <c r="F164" s="3">
        <v>795</v>
      </c>
      <c r="G164" s="3">
        <v>760</v>
      </c>
      <c r="H164" s="3">
        <v>830</v>
      </c>
      <c r="I164" s="3">
        <v>813</v>
      </c>
      <c r="J164" s="3">
        <v>785</v>
      </c>
      <c r="K164" s="3">
        <v>819</v>
      </c>
      <c r="L164" s="3">
        <v>789</v>
      </c>
      <c r="M164" s="3">
        <v>761</v>
      </c>
      <c r="N164" s="6" t="s">
        <v>21</v>
      </c>
      <c r="P164" t="s">
        <v>28</v>
      </c>
      <c r="T164" t="s">
        <v>28</v>
      </c>
    </row>
    <row r="165" spans="1:22" ht="20">
      <c r="A165" s="2" t="s">
        <v>3</v>
      </c>
      <c r="B165" s="3">
        <v>817</v>
      </c>
      <c r="C165" s="3">
        <v>933</v>
      </c>
      <c r="D165" s="3">
        <v>1016</v>
      </c>
      <c r="E165" s="3">
        <v>1313</v>
      </c>
      <c r="F165" s="3">
        <v>825</v>
      </c>
      <c r="G165" s="3">
        <v>1022</v>
      </c>
      <c r="H165" s="3">
        <v>1250</v>
      </c>
      <c r="I165" s="3">
        <v>1083</v>
      </c>
      <c r="J165" s="3">
        <v>1146</v>
      </c>
      <c r="K165" s="3">
        <v>914</v>
      </c>
      <c r="L165" s="3">
        <v>944</v>
      </c>
      <c r="M165" s="3">
        <v>1144</v>
      </c>
      <c r="N165" s="6" t="s">
        <v>21</v>
      </c>
      <c r="P165">
        <f>K166-$S$160</f>
        <v>12346.666666666666</v>
      </c>
      <c r="Q165">
        <f t="shared" ref="Q165:R165" si="11">L166-$S$160</f>
        <v>13814.666666666666</v>
      </c>
      <c r="R165">
        <f t="shared" si="11"/>
        <v>12099.666666666666</v>
      </c>
      <c r="T165">
        <f>K186-$W$160</f>
        <v>0.92633333333333334</v>
      </c>
      <c r="U165">
        <f>L186-$W$160</f>
        <v>0.85533333333333339</v>
      </c>
      <c r="V165">
        <f>M186-$W$160</f>
        <v>0.95233333333333337</v>
      </c>
    </row>
    <row r="166" spans="1:22" ht="20">
      <c r="A166" s="2" t="s">
        <v>4</v>
      </c>
      <c r="B166" s="4">
        <v>3651</v>
      </c>
      <c r="C166" s="3">
        <v>2244</v>
      </c>
      <c r="D166" s="3">
        <v>2104</v>
      </c>
      <c r="E166" s="4">
        <v>2571</v>
      </c>
      <c r="F166" s="3">
        <v>1936</v>
      </c>
      <c r="G166" s="4">
        <v>2405</v>
      </c>
      <c r="H166" s="3">
        <v>809</v>
      </c>
      <c r="I166" s="3">
        <v>803</v>
      </c>
      <c r="J166" s="3">
        <v>787</v>
      </c>
      <c r="K166" s="10">
        <v>23113</v>
      </c>
      <c r="L166" s="10">
        <v>24581</v>
      </c>
      <c r="M166" s="9">
        <v>22866</v>
      </c>
      <c r="N166" s="6" t="s">
        <v>21</v>
      </c>
    </row>
    <row r="167" spans="1:22" ht="20">
      <c r="A167" s="2" t="s">
        <v>5</v>
      </c>
      <c r="B167" s="3">
        <v>747</v>
      </c>
      <c r="C167" s="3">
        <v>733</v>
      </c>
      <c r="D167" s="3">
        <v>773</v>
      </c>
      <c r="E167" s="3">
        <v>789</v>
      </c>
      <c r="F167" s="3">
        <v>759</v>
      </c>
      <c r="G167" s="3">
        <v>795</v>
      </c>
      <c r="H167" s="3">
        <v>749</v>
      </c>
      <c r="I167" s="3">
        <v>802</v>
      </c>
      <c r="J167" s="3">
        <v>773</v>
      </c>
      <c r="K167" s="18">
        <v>12761</v>
      </c>
      <c r="L167" s="19">
        <v>12384</v>
      </c>
      <c r="M167" s="19">
        <v>12340</v>
      </c>
      <c r="N167" s="6" t="s">
        <v>21</v>
      </c>
      <c r="P167" t="s">
        <v>29</v>
      </c>
      <c r="T167" t="s">
        <v>29</v>
      </c>
    </row>
    <row r="168" spans="1:22" ht="20">
      <c r="A168" s="2" t="s">
        <v>6</v>
      </c>
      <c r="B168" s="8">
        <v>8024</v>
      </c>
      <c r="C168" s="3">
        <v>777</v>
      </c>
      <c r="D168" s="3">
        <v>773</v>
      </c>
      <c r="E168" s="3">
        <v>802</v>
      </c>
      <c r="F168" s="3">
        <v>787</v>
      </c>
      <c r="G168" s="3">
        <v>796</v>
      </c>
      <c r="H168" s="3">
        <v>794</v>
      </c>
      <c r="I168" s="3">
        <v>846</v>
      </c>
      <c r="J168" s="3">
        <v>812</v>
      </c>
      <c r="K168" s="16">
        <v>10295</v>
      </c>
      <c r="L168" s="19">
        <v>10968</v>
      </c>
      <c r="M168" s="19">
        <v>11036</v>
      </c>
      <c r="N168" s="6" t="s">
        <v>21</v>
      </c>
      <c r="P168">
        <f>K167-$S$160</f>
        <v>1994.6666666666661</v>
      </c>
      <c r="Q168">
        <f>L167-$S$160</f>
        <v>1617.6666666666661</v>
      </c>
      <c r="R168">
        <f>M167-$S$160</f>
        <v>1573.6666666666661</v>
      </c>
      <c r="T168">
        <f>K187-$W$160</f>
        <v>1.2143333333333333</v>
      </c>
      <c r="U168">
        <f t="shared" ref="U168:V168" si="12">L187-$W$160</f>
        <v>1.2683333333333333</v>
      </c>
      <c r="V168">
        <f t="shared" si="12"/>
        <v>1.2693333333333334</v>
      </c>
    </row>
    <row r="169" spans="1:22" ht="20">
      <c r="A169" s="2" t="s">
        <v>8</v>
      </c>
      <c r="B169" s="17">
        <v>14733</v>
      </c>
      <c r="C169" s="17">
        <v>15536</v>
      </c>
      <c r="D169" s="18">
        <v>12907</v>
      </c>
      <c r="E169" s="18">
        <v>12749</v>
      </c>
      <c r="F169" s="17">
        <v>14619</v>
      </c>
      <c r="G169" s="17">
        <v>15317</v>
      </c>
      <c r="H169" s="17">
        <v>15434</v>
      </c>
      <c r="I169" s="17">
        <v>15217</v>
      </c>
      <c r="J169" s="18">
        <v>13671</v>
      </c>
      <c r="K169" s="3">
        <v>898</v>
      </c>
      <c r="L169" s="3">
        <v>756</v>
      </c>
      <c r="M169" s="3">
        <v>770</v>
      </c>
      <c r="N169" s="6" t="s">
        <v>21</v>
      </c>
    </row>
    <row r="170" spans="1:22" ht="20">
      <c r="A170" s="2" t="s">
        <v>9</v>
      </c>
      <c r="B170" s="3">
        <v>767</v>
      </c>
      <c r="C170" s="3">
        <v>737</v>
      </c>
      <c r="D170" s="3">
        <v>795</v>
      </c>
      <c r="E170" s="3">
        <v>825</v>
      </c>
      <c r="F170" s="3">
        <v>815</v>
      </c>
      <c r="G170" s="3">
        <v>816</v>
      </c>
      <c r="H170" s="3">
        <v>783</v>
      </c>
      <c r="I170" s="3">
        <v>780</v>
      </c>
      <c r="J170" s="3">
        <v>761</v>
      </c>
      <c r="K170" s="3">
        <v>788</v>
      </c>
      <c r="L170" s="3">
        <v>765</v>
      </c>
      <c r="M170" s="3">
        <v>743</v>
      </c>
      <c r="N170" s="6" t="s">
        <v>21</v>
      </c>
    </row>
    <row r="171" spans="1:22">
      <c r="P171" t="s">
        <v>31</v>
      </c>
    </row>
    <row r="172" spans="1:22">
      <c r="A172" s="1"/>
      <c r="B172" s="2">
        <v>1</v>
      </c>
      <c r="C172" s="2">
        <v>2</v>
      </c>
      <c r="D172" s="2">
        <v>3</v>
      </c>
      <c r="E172" s="2">
        <v>4</v>
      </c>
      <c r="F172" s="2">
        <v>5</v>
      </c>
      <c r="G172" s="2">
        <v>6</v>
      </c>
      <c r="H172" s="2">
        <v>7</v>
      </c>
      <c r="I172" s="2">
        <v>8</v>
      </c>
      <c r="J172" s="2">
        <v>9</v>
      </c>
      <c r="K172" s="2">
        <v>10</v>
      </c>
      <c r="L172" s="2">
        <v>11</v>
      </c>
      <c r="M172" s="2">
        <v>12</v>
      </c>
    </row>
    <row r="173" spans="1:22" ht="20">
      <c r="A173" s="2" t="s">
        <v>0</v>
      </c>
      <c r="B173" s="3">
        <v>23</v>
      </c>
      <c r="C173" s="3">
        <v>18</v>
      </c>
      <c r="D173" s="3">
        <v>14</v>
      </c>
      <c r="E173" s="3">
        <v>13</v>
      </c>
      <c r="F173" s="3">
        <v>25</v>
      </c>
      <c r="G173" s="3">
        <v>25</v>
      </c>
      <c r="H173" s="3">
        <v>18</v>
      </c>
      <c r="I173" s="3">
        <v>13</v>
      </c>
      <c r="J173" s="3">
        <v>18</v>
      </c>
      <c r="K173" s="3">
        <v>32</v>
      </c>
      <c r="L173" s="3">
        <v>27</v>
      </c>
      <c r="M173" s="3">
        <v>19</v>
      </c>
      <c r="N173" s="6" t="s">
        <v>11</v>
      </c>
      <c r="P173" t="s">
        <v>28</v>
      </c>
      <c r="S173" t="s">
        <v>32</v>
      </c>
      <c r="U173" t="s">
        <v>34</v>
      </c>
    </row>
    <row r="174" spans="1:22" ht="20">
      <c r="A174" s="2" t="s">
        <v>2</v>
      </c>
      <c r="B174" s="3">
        <v>9</v>
      </c>
      <c r="C174" s="3">
        <v>20</v>
      </c>
      <c r="D174" s="3">
        <v>14</v>
      </c>
      <c r="E174" s="3">
        <v>23</v>
      </c>
      <c r="F174" s="3">
        <v>21</v>
      </c>
      <c r="G174" s="3">
        <v>12</v>
      </c>
      <c r="H174" s="3">
        <v>26</v>
      </c>
      <c r="I174" s="3">
        <v>12</v>
      </c>
      <c r="J174" s="3">
        <v>13</v>
      </c>
      <c r="K174" s="3">
        <v>11</v>
      </c>
      <c r="L174" s="3">
        <v>22</v>
      </c>
      <c r="M174" s="3">
        <v>6</v>
      </c>
      <c r="N174" s="6" t="s">
        <v>11</v>
      </c>
      <c r="P174">
        <f>P165/T165</f>
        <v>13328.535444404461</v>
      </c>
      <c r="Q174">
        <f>Q165/U165</f>
        <v>16151.208106001557</v>
      </c>
      <c r="R174">
        <f>R165/V165</f>
        <v>12705.285264263212</v>
      </c>
      <c r="S174">
        <f>AVERAGE(P174:R174)</f>
        <v>14061.676271556411</v>
      </c>
      <c r="U174">
        <f>S177/S174*100</f>
        <v>9.8560741588325236</v>
      </c>
    </row>
    <row r="175" spans="1:22" ht="20">
      <c r="A175" s="2" t="s">
        <v>3</v>
      </c>
      <c r="B175" s="3">
        <v>26</v>
      </c>
      <c r="C175" s="3">
        <v>24</v>
      </c>
      <c r="D175" s="3">
        <v>22</v>
      </c>
      <c r="E175" s="3">
        <v>32</v>
      </c>
      <c r="F175" s="3">
        <v>25</v>
      </c>
      <c r="G175" s="3">
        <v>13</v>
      </c>
      <c r="H175" s="3">
        <v>25</v>
      </c>
      <c r="I175" s="3">
        <v>12</v>
      </c>
      <c r="J175" s="3">
        <v>13</v>
      </c>
      <c r="K175" s="3">
        <v>50</v>
      </c>
      <c r="L175" s="3">
        <v>19</v>
      </c>
      <c r="M175" s="3">
        <v>16</v>
      </c>
      <c r="N175" s="6" t="s">
        <v>11</v>
      </c>
    </row>
    <row r="176" spans="1:22" ht="20">
      <c r="A176" s="2" t="s">
        <v>4</v>
      </c>
      <c r="B176" s="3">
        <v>39</v>
      </c>
      <c r="C176" s="3">
        <v>26</v>
      </c>
      <c r="D176" s="3">
        <v>23</v>
      </c>
      <c r="E176" s="3">
        <v>25</v>
      </c>
      <c r="F176" s="3">
        <v>30</v>
      </c>
      <c r="G176" s="3">
        <v>27</v>
      </c>
      <c r="H176" s="3">
        <v>31</v>
      </c>
      <c r="I176" s="3">
        <v>22</v>
      </c>
      <c r="J176" s="3">
        <v>14</v>
      </c>
      <c r="K176" s="3">
        <v>67</v>
      </c>
      <c r="L176" s="3">
        <v>69</v>
      </c>
      <c r="M176" s="3">
        <v>62</v>
      </c>
      <c r="N176" s="6" t="s">
        <v>11</v>
      </c>
      <c r="P176" t="s">
        <v>29</v>
      </c>
      <c r="S176" t="s">
        <v>32</v>
      </c>
    </row>
    <row r="177" spans="1:19" ht="20">
      <c r="A177" s="2" t="s">
        <v>5</v>
      </c>
      <c r="B177" s="3">
        <v>15</v>
      </c>
      <c r="C177" s="3">
        <v>22</v>
      </c>
      <c r="D177" s="3">
        <v>24</v>
      </c>
      <c r="E177" s="3">
        <v>14</v>
      </c>
      <c r="F177" s="3">
        <v>20</v>
      </c>
      <c r="G177" s="3">
        <v>23</v>
      </c>
      <c r="H177" s="3">
        <v>18</v>
      </c>
      <c r="I177" s="3">
        <v>12</v>
      </c>
      <c r="J177" s="3">
        <v>20</v>
      </c>
      <c r="K177" s="10">
        <v>45494</v>
      </c>
      <c r="L177" s="10">
        <v>44424</v>
      </c>
      <c r="M177" s="10">
        <v>44363</v>
      </c>
      <c r="N177" s="6" t="s">
        <v>11</v>
      </c>
      <c r="P177">
        <f>P168/T168</f>
        <v>1642.6022508921214</v>
      </c>
      <c r="Q177">
        <f t="shared" ref="Q177:R177" si="13">Q168/U168</f>
        <v>1275.4270696452031</v>
      </c>
      <c r="R177">
        <f t="shared" si="13"/>
        <v>1239.7584033613439</v>
      </c>
      <c r="S177">
        <f>AVERAGE(P177:R177)</f>
        <v>1385.9292412995562</v>
      </c>
    </row>
    <row r="178" spans="1:19" ht="20">
      <c r="A178" s="2" t="s">
        <v>6</v>
      </c>
      <c r="B178" s="3">
        <v>412</v>
      </c>
      <c r="C178" s="3">
        <v>2</v>
      </c>
      <c r="D178" s="3">
        <v>19</v>
      </c>
      <c r="E178" s="3">
        <v>14</v>
      </c>
      <c r="F178" s="3">
        <v>17</v>
      </c>
      <c r="G178" s="3">
        <v>16</v>
      </c>
      <c r="H178" s="3">
        <v>22</v>
      </c>
      <c r="I178" s="3">
        <v>22</v>
      </c>
      <c r="J178" s="3">
        <v>15</v>
      </c>
      <c r="K178" s="3">
        <v>67</v>
      </c>
      <c r="L178" s="3">
        <v>60</v>
      </c>
      <c r="M178" s="3">
        <v>76</v>
      </c>
      <c r="N178" s="6" t="s">
        <v>11</v>
      </c>
    </row>
    <row r="179" spans="1:19" ht="20">
      <c r="A179" s="2" t="s">
        <v>8</v>
      </c>
      <c r="B179" s="5">
        <v>8606</v>
      </c>
      <c r="C179" s="3">
        <v>713</v>
      </c>
      <c r="D179" s="3">
        <v>1365</v>
      </c>
      <c r="E179" s="3">
        <v>1106</v>
      </c>
      <c r="F179" s="3">
        <v>1280</v>
      </c>
      <c r="G179" s="3">
        <v>511</v>
      </c>
      <c r="H179" s="3">
        <v>237</v>
      </c>
      <c r="I179" s="3">
        <v>268</v>
      </c>
      <c r="J179" s="3">
        <v>929</v>
      </c>
      <c r="K179" s="3">
        <v>24</v>
      </c>
      <c r="L179" s="3">
        <v>21</v>
      </c>
      <c r="M179" s="3">
        <v>24</v>
      </c>
      <c r="N179" s="6" t="s">
        <v>11</v>
      </c>
    </row>
    <row r="180" spans="1:19" ht="20">
      <c r="A180" s="2" t="s">
        <v>9</v>
      </c>
      <c r="B180" s="3">
        <v>24</v>
      </c>
      <c r="C180" s="3">
        <v>24</v>
      </c>
      <c r="D180" s="3">
        <v>22</v>
      </c>
      <c r="E180" s="3">
        <v>18</v>
      </c>
      <c r="F180" s="3">
        <v>15</v>
      </c>
      <c r="G180" s="3">
        <v>21</v>
      </c>
      <c r="H180" s="3">
        <v>18</v>
      </c>
      <c r="I180" s="3">
        <v>11</v>
      </c>
      <c r="J180" s="3">
        <v>19</v>
      </c>
      <c r="K180" s="3">
        <v>21</v>
      </c>
      <c r="L180" s="3">
        <v>23</v>
      </c>
      <c r="M180" s="3">
        <v>15</v>
      </c>
      <c r="N180" s="6" t="s">
        <v>11</v>
      </c>
    </row>
    <row r="182" spans="1:19">
      <c r="A182" s="1"/>
      <c r="B182" s="2">
        <v>1</v>
      </c>
      <c r="C182" s="2">
        <v>2</v>
      </c>
      <c r="D182" s="2">
        <v>3</v>
      </c>
      <c r="E182" s="2">
        <v>4</v>
      </c>
      <c r="F182" s="2">
        <v>5</v>
      </c>
      <c r="G182" s="2">
        <v>6</v>
      </c>
      <c r="H182" s="2">
        <v>7</v>
      </c>
      <c r="I182" s="2">
        <v>8</v>
      </c>
      <c r="J182" s="2">
        <v>9</v>
      </c>
      <c r="K182" s="2">
        <v>10</v>
      </c>
      <c r="L182" s="2">
        <v>11</v>
      </c>
      <c r="M182" s="2">
        <v>12</v>
      </c>
    </row>
    <row r="183" spans="1:19">
      <c r="A183" s="2" t="s">
        <v>0</v>
      </c>
      <c r="B183" s="4">
        <v>0.16500000000000001</v>
      </c>
      <c r="C183" s="3">
        <v>5.8999999999999997E-2</v>
      </c>
      <c r="D183" s="3">
        <v>6.7000000000000004E-2</v>
      </c>
      <c r="E183" s="3">
        <v>4.2999999999999997E-2</v>
      </c>
      <c r="F183" s="3">
        <v>4.2000000000000003E-2</v>
      </c>
      <c r="G183" s="3">
        <v>4.2999999999999997E-2</v>
      </c>
      <c r="H183" s="4">
        <v>0.14299999999999999</v>
      </c>
      <c r="I183" s="3">
        <v>5.0999999999999997E-2</v>
      </c>
      <c r="J183" s="3">
        <v>4.8000000000000001E-2</v>
      </c>
      <c r="K183" s="4">
        <v>0.14599999999999999</v>
      </c>
      <c r="L183" s="3">
        <v>0.112</v>
      </c>
      <c r="M183" s="3">
        <v>0.124</v>
      </c>
      <c r="N183" s="6">
        <v>590</v>
      </c>
    </row>
    <row r="184" spans="1:19">
      <c r="A184" s="2" t="s">
        <v>2</v>
      </c>
      <c r="B184" s="4">
        <v>0.14199999999999999</v>
      </c>
      <c r="C184" s="3">
        <v>8.1000000000000003E-2</v>
      </c>
      <c r="D184" s="3">
        <v>5.3999999999999999E-2</v>
      </c>
      <c r="E184" s="3">
        <v>4.8000000000000001E-2</v>
      </c>
      <c r="F184" s="3">
        <v>4.4999999999999998E-2</v>
      </c>
      <c r="G184" s="3">
        <v>4.8000000000000001E-2</v>
      </c>
      <c r="H184" s="3">
        <v>4.4999999999999998E-2</v>
      </c>
      <c r="I184" s="3">
        <v>5.0999999999999997E-2</v>
      </c>
      <c r="J184" s="3">
        <v>5.0999999999999997E-2</v>
      </c>
      <c r="K184" s="3">
        <v>4.5999999999999999E-2</v>
      </c>
      <c r="L184" s="3">
        <v>4.9000000000000002E-2</v>
      </c>
      <c r="M184" s="3">
        <v>4.8000000000000001E-2</v>
      </c>
      <c r="N184" s="6">
        <v>590</v>
      </c>
    </row>
    <row r="185" spans="1:19">
      <c r="A185" s="2" t="s">
        <v>3</v>
      </c>
      <c r="B185" s="3">
        <v>6.0999999999999999E-2</v>
      </c>
      <c r="C185" s="3">
        <v>4.3999999999999997E-2</v>
      </c>
      <c r="D185" s="3">
        <v>6.9000000000000006E-2</v>
      </c>
      <c r="E185" s="3">
        <v>5.7000000000000002E-2</v>
      </c>
      <c r="F185" s="3">
        <v>4.3999999999999997E-2</v>
      </c>
      <c r="G185" s="3">
        <v>4.2999999999999997E-2</v>
      </c>
      <c r="H185" s="3">
        <v>4.4999999999999998E-2</v>
      </c>
      <c r="I185" s="3">
        <v>4.2999999999999997E-2</v>
      </c>
      <c r="J185" s="3">
        <v>4.2999999999999997E-2</v>
      </c>
      <c r="K185" s="3">
        <v>5.6000000000000001E-2</v>
      </c>
      <c r="L185" s="3">
        <v>4.4999999999999998E-2</v>
      </c>
      <c r="M185" s="3">
        <v>3.9E-2</v>
      </c>
      <c r="N185" s="6">
        <v>590</v>
      </c>
    </row>
    <row r="186" spans="1:19">
      <c r="A186" s="2" t="s">
        <v>4</v>
      </c>
      <c r="B186" s="3">
        <v>4.2000000000000003E-2</v>
      </c>
      <c r="C186" s="3">
        <v>4.8000000000000001E-2</v>
      </c>
      <c r="D186" s="3">
        <v>4.2999999999999997E-2</v>
      </c>
      <c r="E186" s="3">
        <v>5.5E-2</v>
      </c>
      <c r="F186" s="3">
        <v>4.2999999999999997E-2</v>
      </c>
      <c r="G186" s="3">
        <v>5.0999999999999997E-2</v>
      </c>
      <c r="H186" s="3">
        <v>0.05</v>
      </c>
      <c r="I186" s="3">
        <v>4.7E-2</v>
      </c>
      <c r="J186" s="3">
        <v>4.7E-2</v>
      </c>
      <c r="K186" s="13">
        <v>0.97099999999999997</v>
      </c>
      <c r="L186" s="14">
        <v>0.9</v>
      </c>
      <c r="M186" s="13">
        <v>0.997</v>
      </c>
      <c r="N186" s="6">
        <v>590</v>
      </c>
    </row>
    <row r="187" spans="1:19">
      <c r="A187" s="2" t="s">
        <v>5</v>
      </c>
      <c r="B187" s="3">
        <v>5.0999999999999997E-2</v>
      </c>
      <c r="C187" s="3">
        <v>4.7E-2</v>
      </c>
      <c r="D187" s="3">
        <v>4.9000000000000002E-2</v>
      </c>
      <c r="E187" s="3">
        <v>5.2999999999999999E-2</v>
      </c>
      <c r="F187" s="3">
        <v>4.7E-2</v>
      </c>
      <c r="G187" s="3">
        <v>4.7E-2</v>
      </c>
      <c r="H187" s="3">
        <v>4.7E-2</v>
      </c>
      <c r="I187" s="3">
        <v>5.8000000000000003E-2</v>
      </c>
      <c r="J187" s="3">
        <v>4.7E-2</v>
      </c>
      <c r="K187" s="10">
        <v>1.2589999999999999</v>
      </c>
      <c r="L187" s="10">
        <v>1.3129999999999999</v>
      </c>
      <c r="M187" s="10">
        <v>1.3140000000000001</v>
      </c>
      <c r="N187" s="6">
        <v>590</v>
      </c>
    </row>
    <row r="188" spans="1:19">
      <c r="A188" s="2" t="s">
        <v>6</v>
      </c>
      <c r="B188" s="3">
        <v>4.8000000000000001E-2</v>
      </c>
      <c r="C188" s="3">
        <v>4.7E-2</v>
      </c>
      <c r="D188" s="3">
        <v>4.9000000000000002E-2</v>
      </c>
      <c r="E188" s="3">
        <v>4.7E-2</v>
      </c>
      <c r="F188" s="3">
        <v>4.8000000000000001E-2</v>
      </c>
      <c r="G188" s="3">
        <v>4.7E-2</v>
      </c>
      <c r="H188" s="3">
        <v>4.8000000000000001E-2</v>
      </c>
      <c r="I188" s="3">
        <v>5.8000000000000003E-2</v>
      </c>
      <c r="J188" s="3">
        <v>4.8000000000000001E-2</v>
      </c>
      <c r="K188" s="3">
        <v>4.3999999999999997E-2</v>
      </c>
      <c r="L188" s="3">
        <v>4.7E-2</v>
      </c>
      <c r="M188" s="3">
        <v>4.2999999999999997E-2</v>
      </c>
      <c r="N188" s="6">
        <v>590</v>
      </c>
    </row>
    <row r="189" spans="1:19">
      <c r="A189" s="2" t="s">
        <v>8</v>
      </c>
      <c r="B189" s="4">
        <v>0.219</v>
      </c>
      <c r="C189" s="4">
        <v>0.18</v>
      </c>
      <c r="D189" s="4">
        <v>0.19700000000000001</v>
      </c>
      <c r="E189" s="4">
        <v>0.19800000000000001</v>
      </c>
      <c r="F189" s="5">
        <v>0.22700000000000001</v>
      </c>
      <c r="G189" s="4">
        <v>0.218</v>
      </c>
      <c r="H189" s="4">
        <v>0.182</v>
      </c>
      <c r="I189" s="4">
        <v>0.19600000000000001</v>
      </c>
      <c r="J189" s="4">
        <v>0.185</v>
      </c>
      <c r="K189" s="3">
        <v>5.0999999999999997E-2</v>
      </c>
      <c r="L189" s="3">
        <v>4.5999999999999999E-2</v>
      </c>
      <c r="M189" s="3">
        <v>4.5999999999999999E-2</v>
      </c>
      <c r="N189" s="6">
        <v>590</v>
      </c>
    </row>
    <row r="190" spans="1:19">
      <c r="A190" s="2" t="s">
        <v>9</v>
      </c>
      <c r="B190" s="3">
        <v>5.3999999999999999E-2</v>
      </c>
      <c r="C190" s="3">
        <v>4.7E-2</v>
      </c>
      <c r="D190" s="3">
        <v>4.7E-2</v>
      </c>
      <c r="E190" s="3">
        <v>5.2999999999999999E-2</v>
      </c>
      <c r="F190" s="3">
        <v>4.7E-2</v>
      </c>
      <c r="G190" s="3">
        <v>4.7E-2</v>
      </c>
      <c r="H190" s="3">
        <v>4.7E-2</v>
      </c>
      <c r="I190" s="3">
        <v>4.7E-2</v>
      </c>
      <c r="J190" s="3">
        <v>4.5999999999999999E-2</v>
      </c>
      <c r="K190" s="3">
        <v>4.7E-2</v>
      </c>
      <c r="L190" s="3">
        <v>0.05</v>
      </c>
      <c r="M190" s="3">
        <v>4.7E-2</v>
      </c>
      <c r="N190" s="6">
        <v>590</v>
      </c>
    </row>
    <row r="192" spans="1:19">
      <c r="A192" s="15" t="s">
        <v>23</v>
      </c>
      <c r="B192" s="20">
        <v>460485</v>
      </c>
    </row>
    <row r="194" spans="1:14">
      <c r="A194" s="1"/>
      <c r="B194" s="2">
        <v>1</v>
      </c>
      <c r="C194" s="2">
        <v>2</v>
      </c>
      <c r="D194" s="2">
        <v>3</v>
      </c>
      <c r="E194" s="2">
        <v>4</v>
      </c>
      <c r="F194" s="2">
        <v>5</v>
      </c>
      <c r="G194" s="2">
        <v>6</v>
      </c>
      <c r="H194" s="2">
        <v>7</v>
      </c>
      <c r="I194" s="2">
        <v>8</v>
      </c>
      <c r="J194" s="2">
        <v>9</v>
      </c>
      <c r="K194" s="2">
        <v>10</v>
      </c>
      <c r="L194" s="2">
        <v>11</v>
      </c>
      <c r="M194" s="2">
        <v>12</v>
      </c>
    </row>
    <row r="195" spans="1:14" ht="20">
      <c r="A195" s="2" t="s">
        <v>0</v>
      </c>
      <c r="B195" s="12" t="s">
        <v>7</v>
      </c>
      <c r="C195" s="12" t="s">
        <v>7</v>
      </c>
      <c r="D195" s="12" t="s">
        <v>7</v>
      </c>
      <c r="E195" s="12" t="s">
        <v>7</v>
      </c>
      <c r="F195" s="12" t="s">
        <v>7</v>
      </c>
      <c r="G195" s="12" t="s">
        <v>7</v>
      </c>
      <c r="H195" s="12" t="s">
        <v>7</v>
      </c>
      <c r="I195" s="12" t="s">
        <v>7</v>
      </c>
      <c r="J195" s="12" t="s">
        <v>7</v>
      </c>
      <c r="K195" s="12" t="s">
        <v>7</v>
      </c>
      <c r="L195" s="12" t="s">
        <v>7</v>
      </c>
      <c r="M195" s="12" t="s">
        <v>7</v>
      </c>
      <c r="N195" s="6" t="s">
        <v>22</v>
      </c>
    </row>
    <row r="196" spans="1:14" ht="20">
      <c r="A196" s="2" t="s">
        <v>2</v>
      </c>
      <c r="B196" s="12" t="s">
        <v>7</v>
      </c>
      <c r="C196" s="12" t="s">
        <v>7</v>
      </c>
      <c r="D196" s="12" t="s">
        <v>7</v>
      </c>
      <c r="E196" s="12" t="s">
        <v>7</v>
      </c>
      <c r="F196" s="12" t="s">
        <v>7</v>
      </c>
      <c r="G196" s="12" t="s">
        <v>7</v>
      </c>
      <c r="H196" s="12" t="s">
        <v>7</v>
      </c>
      <c r="I196" s="12" t="s">
        <v>7</v>
      </c>
      <c r="J196" s="12" t="s">
        <v>7</v>
      </c>
      <c r="K196" s="12" t="s">
        <v>7</v>
      </c>
      <c r="L196" s="12" t="s">
        <v>7</v>
      </c>
      <c r="M196" s="12" t="s">
        <v>7</v>
      </c>
      <c r="N196" s="6" t="s">
        <v>22</v>
      </c>
    </row>
    <row r="197" spans="1:14" ht="20">
      <c r="A197" s="2" t="s">
        <v>3</v>
      </c>
      <c r="B197" s="12" t="s">
        <v>7</v>
      </c>
      <c r="C197" s="12" t="s">
        <v>7</v>
      </c>
      <c r="D197" s="12" t="s">
        <v>7</v>
      </c>
      <c r="E197" s="12" t="s">
        <v>7</v>
      </c>
      <c r="F197" s="12" t="s">
        <v>7</v>
      </c>
      <c r="G197" s="12" t="s">
        <v>7</v>
      </c>
      <c r="H197" s="12" t="s">
        <v>7</v>
      </c>
      <c r="I197" s="12" t="s">
        <v>7</v>
      </c>
      <c r="J197" s="12" t="s">
        <v>7</v>
      </c>
      <c r="K197" s="12" t="s">
        <v>7</v>
      </c>
      <c r="L197" s="12" t="s">
        <v>7</v>
      </c>
      <c r="M197" s="12" t="s">
        <v>7</v>
      </c>
      <c r="N197" s="6" t="s">
        <v>22</v>
      </c>
    </row>
    <row r="198" spans="1:14" ht="20">
      <c r="A198" s="2" t="s">
        <v>4</v>
      </c>
      <c r="B198" s="12" t="s">
        <v>7</v>
      </c>
      <c r="C198" s="12" t="s">
        <v>7</v>
      </c>
      <c r="D198" s="12" t="s">
        <v>7</v>
      </c>
      <c r="E198" s="12" t="s">
        <v>7</v>
      </c>
      <c r="F198" s="12" t="s">
        <v>7</v>
      </c>
      <c r="G198" s="12" t="s">
        <v>7</v>
      </c>
      <c r="H198" s="12" t="s">
        <v>7</v>
      </c>
      <c r="I198" s="12" t="s">
        <v>7</v>
      </c>
      <c r="J198" s="12" t="s">
        <v>7</v>
      </c>
      <c r="K198" s="3">
        <v>24752</v>
      </c>
      <c r="L198" s="4">
        <v>29344</v>
      </c>
      <c r="M198" s="3">
        <v>24455</v>
      </c>
      <c r="N198" s="6" t="s">
        <v>22</v>
      </c>
    </row>
    <row r="199" spans="1:14" ht="20">
      <c r="A199" s="2" t="s">
        <v>5</v>
      </c>
      <c r="B199" s="12" t="s">
        <v>7</v>
      </c>
      <c r="C199" s="12" t="s">
        <v>7</v>
      </c>
      <c r="D199" s="12" t="s">
        <v>7</v>
      </c>
      <c r="E199" s="12" t="s">
        <v>7</v>
      </c>
      <c r="F199" s="12" t="s">
        <v>7</v>
      </c>
      <c r="G199" s="12" t="s">
        <v>7</v>
      </c>
      <c r="H199" s="12" t="s">
        <v>7</v>
      </c>
      <c r="I199" s="12" t="s">
        <v>7</v>
      </c>
      <c r="J199" s="12" t="s">
        <v>7</v>
      </c>
      <c r="K199" s="3">
        <v>22059</v>
      </c>
      <c r="L199" s="3">
        <v>20770</v>
      </c>
      <c r="M199" s="3">
        <v>20753</v>
      </c>
      <c r="N199" s="6" t="s">
        <v>22</v>
      </c>
    </row>
    <row r="200" spans="1:14" ht="20">
      <c r="A200" s="2" t="s">
        <v>6</v>
      </c>
      <c r="B200" s="12" t="s">
        <v>7</v>
      </c>
      <c r="C200" s="12" t="s">
        <v>7</v>
      </c>
      <c r="D200" s="12" t="s">
        <v>7</v>
      </c>
      <c r="E200" s="12" t="s">
        <v>7</v>
      </c>
      <c r="F200" s="12" t="s">
        <v>7</v>
      </c>
      <c r="G200" s="12" t="s">
        <v>7</v>
      </c>
      <c r="H200" s="12" t="s">
        <v>7</v>
      </c>
      <c r="I200" s="12" t="s">
        <v>7</v>
      </c>
      <c r="J200" s="12" t="s">
        <v>7</v>
      </c>
      <c r="K200" s="12" t="s">
        <v>7</v>
      </c>
      <c r="L200" s="12" t="s">
        <v>7</v>
      </c>
      <c r="M200" s="12" t="s">
        <v>7</v>
      </c>
      <c r="N200" s="6" t="s">
        <v>22</v>
      </c>
    </row>
    <row r="201" spans="1:14" ht="20">
      <c r="A201" s="2" t="s">
        <v>8</v>
      </c>
      <c r="B201" s="12" t="s">
        <v>7</v>
      </c>
      <c r="C201" s="12" t="s">
        <v>7</v>
      </c>
      <c r="D201" s="12" t="s">
        <v>7</v>
      </c>
      <c r="E201" s="12" t="s">
        <v>7</v>
      </c>
      <c r="F201" s="10">
        <v>95045</v>
      </c>
      <c r="G201" s="10">
        <v>95955</v>
      </c>
      <c r="H201" s="12" t="s">
        <v>7</v>
      </c>
      <c r="I201" s="12" t="s">
        <v>7</v>
      </c>
      <c r="J201" s="12" t="s">
        <v>7</v>
      </c>
      <c r="K201" s="12" t="s">
        <v>7</v>
      </c>
      <c r="L201" s="12" t="s">
        <v>7</v>
      </c>
      <c r="M201" s="12" t="s">
        <v>7</v>
      </c>
      <c r="N201" s="6" t="s">
        <v>22</v>
      </c>
    </row>
    <row r="202" spans="1:14" ht="20">
      <c r="A202" s="2" t="s">
        <v>9</v>
      </c>
      <c r="B202" s="12" t="s">
        <v>7</v>
      </c>
      <c r="C202" s="12" t="s">
        <v>7</v>
      </c>
      <c r="D202" s="12" t="s">
        <v>7</v>
      </c>
      <c r="E202" s="12" t="s">
        <v>7</v>
      </c>
      <c r="F202" s="12" t="s">
        <v>7</v>
      </c>
      <c r="G202" s="12" t="s">
        <v>7</v>
      </c>
      <c r="H202" s="12" t="s">
        <v>7</v>
      </c>
      <c r="I202" s="12" t="s">
        <v>7</v>
      </c>
      <c r="J202" s="12" t="s">
        <v>7</v>
      </c>
      <c r="K202" s="12" t="s">
        <v>7</v>
      </c>
      <c r="L202" s="12" t="s">
        <v>7</v>
      </c>
      <c r="M202" s="12" t="s">
        <v>7</v>
      </c>
      <c r="N202" s="6" t="s">
        <v>22</v>
      </c>
    </row>
    <row r="204" spans="1:14">
      <c r="A204" s="1"/>
      <c r="B204" s="2">
        <v>1</v>
      </c>
      <c r="C204" s="2">
        <v>2</v>
      </c>
      <c r="D204" s="2">
        <v>3</v>
      </c>
      <c r="E204" s="2">
        <v>4</v>
      </c>
      <c r="F204" s="2">
        <v>5</v>
      </c>
      <c r="G204" s="2">
        <v>6</v>
      </c>
      <c r="H204" s="2">
        <v>7</v>
      </c>
      <c r="I204" s="2">
        <v>8</v>
      </c>
      <c r="J204" s="2">
        <v>9</v>
      </c>
      <c r="K204" s="2">
        <v>10</v>
      </c>
      <c r="L204" s="2">
        <v>11</v>
      </c>
      <c r="M204" s="2">
        <v>12</v>
      </c>
    </row>
    <row r="205" spans="1:14" ht="20">
      <c r="A205" s="2" t="s">
        <v>0</v>
      </c>
      <c r="B205" s="3">
        <v>17</v>
      </c>
      <c r="C205" s="3">
        <v>23</v>
      </c>
      <c r="D205" s="3">
        <v>16</v>
      </c>
      <c r="E205" s="3">
        <v>12</v>
      </c>
      <c r="F205" s="3">
        <v>9</v>
      </c>
      <c r="G205" s="3">
        <v>13</v>
      </c>
      <c r="H205" s="3">
        <v>25</v>
      </c>
      <c r="I205" s="3">
        <v>24</v>
      </c>
      <c r="J205" s="3">
        <v>22</v>
      </c>
      <c r="K205" s="3">
        <v>23</v>
      </c>
      <c r="L205" s="3">
        <v>20</v>
      </c>
      <c r="M205" s="3">
        <v>20</v>
      </c>
      <c r="N205" s="6" t="s">
        <v>11</v>
      </c>
    </row>
    <row r="206" spans="1:14" ht="20">
      <c r="A206" s="2" t="s">
        <v>2</v>
      </c>
      <c r="B206" s="3">
        <v>14</v>
      </c>
      <c r="C206" s="3">
        <v>26</v>
      </c>
      <c r="D206" s="3">
        <v>13</v>
      </c>
      <c r="E206" s="3">
        <v>20</v>
      </c>
      <c r="F206" s="3">
        <v>27</v>
      </c>
      <c r="G206" s="3">
        <v>8</v>
      </c>
      <c r="H206" s="3">
        <v>23</v>
      </c>
      <c r="I206" s="3">
        <v>25</v>
      </c>
      <c r="J206" s="3">
        <v>22</v>
      </c>
      <c r="K206" s="3">
        <v>25</v>
      </c>
      <c r="L206" s="3">
        <v>25</v>
      </c>
      <c r="M206" s="3">
        <v>19</v>
      </c>
      <c r="N206" s="6" t="s">
        <v>11</v>
      </c>
    </row>
    <row r="207" spans="1:14" ht="20">
      <c r="A207" s="2" t="s">
        <v>3</v>
      </c>
      <c r="B207" s="3">
        <v>21</v>
      </c>
      <c r="C207" s="3">
        <v>22</v>
      </c>
      <c r="D207" s="3">
        <v>24</v>
      </c>
      <c r="E207" s="3">
        <v>24</v>
      </c>
      <c r="F207" s="3">
        <v>15</v>
      </c>
      <c r="G207" s="3">
        <v>25</v>
      </c>
      <c r="H207" s="3">
        <v>19</v>
      </c>
      <c r="I207" s="3">
        <v>20</v>
      </c>
      <c r="J207" s="3">
        <v>21</v>
      </c>
      <c r="K207" s="3">
        <v>42</v>
      </c>
      <c r="L207" s="3">
        <v>12</v>
      </c>
      <c r="M207" s="3">
        <v>22</v>
      </c>
      <c r="N207" s="6" t="s">
        <v>11</v>
      </c>
    </row>
    <row r="208" spans="1:14" ht="20">
      <c r="A208" s="2" t="s">
        <v>4</v>
      </c>
      <c r="B208" s="3">
        <v>37</v>
      </c>
      <c r="C208" s="3">
        <v>23</v>
      </c>
      <c r="D208" s="3">
        <v>33</v>
      </c>
      <c r="E208" s="3">
        <v>30</v>
      </c>
      <c r="F208" s="3">
        <v>22</v>
      </c>
      <c r="G208" s="3">
        <v>37</v>
      </c>
      <c r="H208" s="3">
        <v>24</v>
      </c>
      <c r="I208" s="3">
        <v>22</v>
      </c>
      <c r="J208" s="3">
        <v>17</v>
      </c>
      <c r="K208" s="3">
        <v>57</v>
      </c>
      <c r="L208" s="3">
        <v>71</v>
      </c>
      <c r="M208" s="3">
        <v>63</v>
      </c>
      <c r="N208" s="6" t="s">
        <v>11</v>
      </c>
    </row>
    <row r="209" spans="1:23" ht="20">
      <c r="A209" s="2" t="s">
        <v>5</v>
      </c>
      <c r="B209" s="3">
        <v>24</v>
      </c>
      <c r="C209" s="3">
        <v>20</v>
      </c>
      <c r="D209" s="3">
        <v>24</v>
      </c>
      <c r="E209" s="3">
        <v>20</v>
      </c>
      <c r="F209" s="3">
        <v>23</v>
      </c>
      <c r="G209" s="3">
        <v>18</v>
      </c>
      <c r="H209" s="3">
        <v>10</v>
      </c>
      <c r="I209" s="3">
        <v>20</v>
      </c>
      <c r="J209" s="3">
        <v>13</v>
      </c>
      <c r="K209" s="10">
        <v>45450</v>
      </c>
      <c r="L209" s="10">
        <v>44373</v>
      </c>
      <c r="M209" s="10">
        <v>44549</v>
      </c>
      <c r="N209" s="6" t="s">
        <v>11</v>
      </c>
    </row>
    <row r="210" spans="1:23" ht="20">
      <c r="A210" s="2" t="s">
        <v>6</v>
      </c>
      <c r="B210" s="3">
        <v>401</v>
      </c>
      <c r="C210" s="3">
        <v>20</v>
      </c>
      <c r="D210" s="3">
        <v>5</v>
      </c>
      <c r="E210" s="3">
        <v>14</v>
      </c>
      <c r="F210" s="3">
        <v>24</v>
      </c>
      <c r="G210" s="3">
        <v>21</v>
      </c>
      <c r="H210" s="3">
        <v>20</v>
      </c>
      <c r="I210" s="3">
        <v>14</v>
      </c>
      <c r="J210" s="3">
        <v>15</v>
      </c>
      <c r="K210" s="3">
        <v>58</v>
      </c>
      <c r="L210" s="3">
        <v>56</v>
      </c>
      <c r="M210" s="3">
        <v>70</v>
      </c>
      <c r="N210" s="6" t="s">
        <v>11</v>
      </c>
    </row>
    <row r="211" spans="1:23" ht="20">
      <c r="A211" s="2" t="s">
        <v>8</v>
      </c>
      <c r="B211" s="5">
        <v>8576</v>
      </c>
      <c r="C211" s="3">
        <v>721</v>
      </c>
      <c r="D211" s="3">
        <v>1399</v>
      </c>
      <c r="E211" s="3">
        <v>1082</v>
      </c>
      <c r="F211" s="3">
        <v>1272</v>
      </c>
      <c r="G211" s="3">
        <v>518</v>
      </c>
      <c r="H211" s="3">
        <v>247</v>
      </c>
      <c r="I211" s="3">
        <v>271</v>
      </c>
      <c r="J211" s="3">
        <v>919</v>
      </c>
      <c r="K211" s="3">
        <v>21</v>
      </c>
      <c r="L211" s="3">
        <v>14</v>
      </c>
      <c r="M211" s="3">
        <v>20</v>
      </c>
      <c r="N211" s="6" t="s">
        <v>11</v>
      </c>
    </row>
    <row r="212" spans="1:23" ht="20">
      <c r="A212" s="2" t="s">
        <v>9</v>
      </c>
      <c r="B212" s="3">
        <v>19</v>
      </c>
      <c r="C212" s="3">
        <v>12</v>
      </c>
      <c r="D212" s="3">
        <v>7</v>
      </c>
      <c r="E212" s="3">
        <v>20</v>
      </c>
      <c r="F212" s="3">
        <v>11</v>
      </c>
      <c r="G212" s="3">
        <v>23</v>
      </c>
      <c r="H212" s="3">
        <v>22</v>
      </c>
      <c r="I212" s="3">
        <v>23</v>
      </c>
      <c r="J212" s="3">
        <v>16</v>
      </c>
      <c r="K212" s="3">
        <v>25</v>
      </c>
      <c r="L212" s="3">
        <v>28</v>
      </c>
      <c r="M212" s="3">
        <v>18</v>
      </c>
      <c r="N212" s="6" t="s">
        <v>11</v>
      </c>
    </row>
    <row r="214" spans="1:23">
      <c r="A214" s="1"/>
      <c r="B214" s="2">
        <v>1</v>
      </c>
      <c r="C214" s="2">
        <v>2</v>
      </c>
      <c r="D214" s="2">
        <v>3</v>
      </c>
      <c r="E214" s="2">
        <v>4</v>
      </c>
      <c r="F214" s="2">
        <v>5</v>
      </c>
      <c r="G214" s="2">
        <v>6</v>
      </c>
      <c r="H214" s="2">
        <v>7</v>
      </c>
      <c r="I214" s="2">
        <v>8</v>
      </c>
      <c r="J214" s="2">
        <v>9</v>
      </c>
      <c r="K214" s="2">
        <v>10</v>
      </c>
      <c r="L214" s="2">
        <v>11</v>
      </c>
      <c r="M214" s="2">
        <v>12</v>
      </c>
    </row>
    <row r="215" spans="1:23">
      <c r="A215" s="2" t="s">
        <v>0</v>
      </c>
      <c r="B215" s="4">
        <v>0.16500000000000001</v>
      </c>
      <c r="C215" s="3">
        <v>5.8999999999999997E-2</v>
      </c>
      <c r="D215" s="3">
        <v>6.7000000000000004E-2</v>
      </c>
      <c r="E215" s="3">
        <v>4.2999999999999997E-2</v>
      </c>
      <c r="F215" s="3">
        <v>4.2000000000000003E-2</v>
      </c>
      <c r="G215" s="3">
        <v>4.2999999999999997E-2</v>
      </c>
      <c r="H215" s="4">
        <v>0.14299999999999999</v>
      </c>
      <c r="I215" s="3">
        <v>5.0999999999999997E-2</v>
      </c>
      <c r="J215" s="3">
        <v>4.8000000000000001E-2</v>
      </c>
      <c r="K215" s="4">
        <v>0.14599999999999999</v>
      </c>
      <c r="L215" s="3">
        <v>0.112</v>
      </c>
      <c r="M215" s="3">
        <v>0.124</v>
      </c>
      <c r="N215" s="6">
        <v>590</v>
      </c>
    </row>
    <row r="216" spans="1:23">
      <c r="A216" s="2" t="s">
        <v>2</v>
      </c>
      <c r="B216" s="4">
        <v>0.14199999999999999</v>
      </c>
      <c r="C216" s="3">
        <v>8.1000000000000003E-2</v>
      </c>
      <c r="D216" s="3">
        <v>5.3999999999999999E-2</v>
      </c>
      <c r="E216" s="3">
        <v>4.8000000000000001E-2</v>
      </c>
      <c r="F216" s="3">
        <v>4.4999999999999998E-2</v>
      </c>
      <c r="G216" s="3">
        <v>4.8000000000000001E-2</v>
      </c>
      <c r="H216" s="3">
        <v>4.4999999999999998E-2</v>
      </c>
      <c r="I216" s="3">
        <v>5.0999999999999997E-2</v>
      </c>
      <c r="J216" s="3">
        <v>5.0999999999999997E-2</v>
      </c>
      <c r="K216" s="3">
        <v>4.5999999999999999E-2</v>
      </c>
      <c r="L216" s="3">
        <v>4.9000000000000002E-2</v>
      </c>
      <c r="M216" s="3">
        <v>4.8000000000000001E-2</v>
      </c>
      <c r="N216" s="6">
        <v>590</v>
      </c>
    </row>
    <row r="217" spans="1:23">
      <c r="A217" s="2" t="s">
        <v>3</v>
      </c>
      <c r="B217" s="3">
        <v>6.0999999999999999E-2</v>
      </c>
      <c r="C217" s="3">
        <v>4.3999999999999997E-2</v>
      </c>
      <c r="D217" s="3">
        <v>6.9000000000000006E-2</v>
      </c>
      <c r="E217" s="3">
        <v>5.7000000000000002E-2</v>
      </c>
      <c r="F217" s="3">
        <v>4.3999999999999997E-2</v>
      </c>
      <c r="G217" s="3">
        <v>4.2999999999999997E-2</v>
      </c>
      <c r="H217" s="3">
        <v>4.5999999999999999E-2</v>
      </c>
      <c r="I217" s="3">
        <v>4.2999999999999997E-2</v>
      </c>
      <c r="J217" s="3">
        <v>4.2999999999999997E-2</v>
      </c>
      <c r="K217" s="3">
        <v>5.6000000000000001E-2</v>
      </c>
      <c r="L217" s="3">
        <v>4.4999999999999998E-2</v>
      </c>
      <c r="M217" s="3">
        <v>3.9E-2</v>
      </c>
      <c r="N217" s="6">
        <v>590</v>
      </c>
    </row>
    <row r="218" spans="1:23">
      <c r="A218" s="2" t="s">
        <v>4</v>
      </c>
      <c r="B218" s="3">
        <v>4.2000000000000003E-2</v>
      </c>
      <c r="C218" s="3">
        <v>4.8000000000000001E-2</v>
      </c>
      <c r="D218" s="3">
        <v>4.2999999999999997E-2</v>
      </c>
      <c r="E218" s="3">
        <v>5.5E-2</v>
      </c>
      <c r="F218" s="3">
        <v>4.2999999999999997E-2</v>
      </c>
      <c r="G218" s="3">
        <v>5.1999999999999998E-2</v>
      </c>
      <c r="H218" s="3">
        <v>0.05</v>
      </c>
      <c r="I218" s="3">
        <v>4.7E-2</v>
      </c>
      <c r="J218" s="3">
        <v>4.7E-2</v>
      </c>
      <c r="K218" s="13">
        <v>0.97199999999999998</v>
      </c>
      <c r="L218" s="14">
        <v>0.9</v>
      </c>
      <c r="M218" s="13">
        <v>0.995</v>
      </c>
      <c r="N218" s="6">
        <v>590</v>
      </c>
    </row>
    <row r="219" spans="1:23">
      <c r="A219" s="2" t="s">
        <v>5</v>
      </c>
      <c r="B219" s="3">
        <v>5.0999999999999997E-2</v>
      </c>
      <c r="C219" s="3">
        <v>4.7E-2</v>
      </c>
      <c r="D219" s="3">
        <v>4.9000000000000002E-2</v>
      </c>
      <c r="E219" s="3">
        <v>5.2999999999999999E-2</v>
      </c>
      <c r="F219" s="3">
        <v>4.7E-2</v>
      </c>
      <c r="G219" s="3">
        <v>4.7E-2</v>
      </c>
      <c r="H219" s="3">
        <v>4.7E-2</v>
      </c>
      <c r="I219" s="3">
        <v>5.8000000000000003E-2</v>
      </c>
      <c r="J219" s="3">
        <v>4.7E-2</v>
      </c>
      <c r="K219" s="10">
        <v>1.2589999999999999</v>
      </c>
      <c r="L219" s="10">
        <v>1.3120000000000001</v>
      </c>
      <c r="M219" s="10">
        <v>1.3140000000000001</v>
      </c>
      <c r="N219" s="6">
        <v>590</v>
      </c>
    </row>
    <row r="220" spans="1:23">
      <c r="A220" s="2" t="s">
        <v>6</v>
      </c>
      <c r="B220" s="3">
        <v>4.8000000000000001E-2</v>
      </c>
      <c r="C220" s="3">
        <v>4.7E-2</v>
      </c>
      <c r="D220" s="3">
        <v>4.9000000000000002E-2</v>
      </c>
      <c r="E220" s="3">
        <v>4.7E-2</v>
      </c>
      <c r="F220" s="3">
        <v>4.8000000000000001E-2</v>
      </c>
      <c r="G220" s="3">
        <v>4.7E-2</v>
      </c>
      <c r="H220" s="3">
        <v>4.8000000000000001E-2</v>
      </c>
      <c r="I220" s="3">
        <v>5.8000000000000003E-2</v>
      </c>
      <c r="J220" s="3">
        <v>4.8000000000000001E-2</v>
      </c>
      <c r="K220" s="3">
        <v>4.3999999999999997E-2</v>
      </c>
      <c r="L220" s="3">
        <v>4.7E-2</v>
      </c>
      <c r="M220" s="3">
        <v>4.2999999999999997E-2</v>
      </c>
      <c r="N220" s="6">
        <v>590</v>
      </c>
    </row>
    <row r="221" spans="1:23">
      <c r="A221" s="2" t="s">
        <v>8</v>
      </c>
      <c r="B221" s="4">
        <v>0.22</v>
      </c>
      <c r="C221" s="4">
        <v>0.18099999999999999</v>
      </c>
      <c r="D221" s="4">
        <v>0.19700000000000001</v>
      </c>
      <c r="E221" s="4">
        <v>0.19800000000000001</v>
      </c>
      <c r="F221" s="5">
        <v>0.22700000000000001</v>
      </c>
      <c r="G221" s="4">
        <v>0.219</v>
      </c>
      <c r="H221" s="4">
        <v>0.183</v>
      </c>
      <c r="I221" s="4">
        <v>0.19600000000000001</v>
      </c>
      <c r="J221" s="4">
        <v>0.185</v>
      </c>
      <c r="K221" s="3">
        <v>0.05</v>
      </c>
      <c r="L221" s="3">
        <v>4.5999999999999999E-2</v>
      </c>
      <c r="M221" s="3">
        <v>4.5999999999999999E-2</v>
      </c>
      <c r="N221" s="6">
        <v>590</v>
      </c>
    </row>
    <row r="222" spans="1:23">
      <c r="A222" s="2" t="s">
        <v>9</v>
      </c>
      <c r="B222" s="3">
        <v>5.3999999999999999E-2</v>
      </c>
      <c r="C222" s="3">
        <v>4.7E-2</v>
      </c>
      <c r="D222" s="3">
        <v>4.7E-2</v>
      </c>
      <c r="E222" s="3">
        <v>5.2999999999999999E-2</v>
      </c>
      <c r="F222" s="3">
        <v>4.7E-2</v>
      </c>
      <c r="G222" s="3">
        <v>4.7E-2</v>
      </c>
      <c r="H222" s="3">
        <v>4.7E-2</v>
      </c>
      <c r="I222" s="3">
        <v>4.7E-2</v>
      </c>
      <c r="J222" s="3">
        <v>4.5999999999999999E-2</v>
      </c>
      <c r="K222" s="3">
        <v>4.8000000000000001E-2</v>
      </c>
      <c r="L222" s="3">
        <v>0.05</v>
      </c>
      <c r="M222" s="3">
        <v>4.7E-2</v>
      </c>
      <c r="N222" s="6">
        <v>590</v>
      </c>
    </row>
    <row r="224" spans="1:23">
      <c r="A224" s="15" t="s">
        <v>24</v>
      </c>
      <c r="B224" s="20">
        <v>463493</v>
      </c>
      <c r="P224" t="s">
        <v>33</v>
      </c>
      <c r="R224" t="s">
        <v>37</v>
      </c>
      <c r="S224">
        <f>AVERAGE(K232:M232)</f>
        <v>11096.666666666666</v>
      </c>
      <c r="V224" t="s">
        <v>37</v>
      </c>
      <c r="W224">
        <f>AVERAGE(K252:M252)</f>
        <v>4.4666666666666667E-2</v>
      </c>
    </row>
    <row r="226" spans="1:22">
      <c r="A226" s="1"/>
      <c r="B226" s="2">
        <v>1</v>
      </c>
      <c r="C226" s="2">
        <v>2</v>
      </c>
      <c r="D226" s="2">
        <v>3</v>
      </c>
      <c r="E226" s="2">
        <v>4</v>
      </c>
      <c r="F226" s="2">
        <v>5</v>
      </c>
      <c r="G226" s="2">
        <v>6</v>
      </c>
      <c r="H226" s="2">
        <v>7</v>
      </c>
      <c r="I226" s="2">
        <v>8</v>
      </c>
      <c r="J226" s="2">
        <v>9</v>
      </c>
      <c r="K226" s="2">
        <v>10</v>
      </c>
      <c r="L226" s="2">
        <v>11</v>
      </c>
      <c r="M226" s="2">
        <v>12</v>
      </c>
      <c r="P226" t="s">
        <v>27</v>
      </c>
      <c r="T226" t="s">
        <v>30</v>
      </c>
    </row>
    <row r="227" spans="1:22" ht="20">
      <c r="A227" s="2" t="s">
        <v>0</v>
      </c>
      <c r="B227" s="3">
        <v>613</v>
      </c>
      <c r="C227" s="3">
        <v>710</v>
      </c>
      <c r="D227" s="3">
        <v>873</v>
      </c>
      <c r="E227" s="3">
        <v>600</v>
      </c>
      <c r="F227" s="3">
        <v>613</v>
      </c>
      <c r="G227" s="3">
        <v>591</v>
      </c>
      <c r="H227" s="3">
        <v>1352</v>
      </c>
      <c r="I227" s="3">
        <v>1161</v>
      </c>
      <c r="J227" s="3">
        <v>1039</v>
      </c>
      <c r="K227" s="3">
        <v>1684</v>
      </c>
      <c r="L227" s="3">
        <v>1754</v>
      </c>
      <c r="M227" s="3">
        <v>1143</v>
      </c>
      <c r="N227" s="6" t="s">
        <v>25</v>
      </c>
    </row>
    <row r="228" spans="1:22" ht="20">
      <c r="A228" s="2" t="s">
        <v>2</v>
      </c>
      <c r="B228" s="3">
        <v>731</v>
      </c>
      <c r="C228" s="3">
        <v>664</v>
      </c>
      <c r="D228" s="3">
        <v>679</v>
      </c>
      <c r="E228" s="3">
        <v>654</v>
      </c>
      <c r="F228" s="3">
        <v>682</v>
      </c>
      <c r="G228" s="3">
        <v>661</v>
      </c>
      <c r="H228" s="3">
        <v>681</v>
      </c>
      <c r="I228" s="3">
        <v>695</v>
      </c>
      <c r="J228" s="3">
        <v>658</v>
      </c>
      <c r="K228" s="3">
        <v>684</v>
      </c>
      <c r="L228" s="3">
        <v>699</v>
      </c>
      <c r="M228" s="3">
        <v>669</v>
      </c>
      <c r="N228" s="6" t="s">
        <v>25</v>
      </c>
      <c r="P228" t="s">
        <v>28</v>
      </c>
      <c r="T228" t="s">
        <v>28</v>
      </c>
    </row>
    <row r="229" spans="1:22" ht="20">
      <c r="A229" s="2" t="s">
        <v>3</v>
      </c>
      <c r="B229" s="3">
        <v>706</v>
      </c>
      <c r="C229" s="3">
        <v>820</v>
      </c>
      <c r="D229" s="3">
        <v>932</v>
      </c>
      <c r="E229" s="3">
        <v>1213</v>
      </c>
      <c r="F229" s="3">
        <v>750</v>
      </c>
      <c r="G229" s="3">
        <v>946</v>
      </c>
      <c r="H229" s="3">
        <v>1101</v>
      </c>
      <c r="I229" s="3">
        <v>994</v>
      </c>
      <c r="J229" s="3">
        <v>1055</v>
      </c>
      <c r="K229" s="3">
        <v>838</v>
      </c>
      <c r="L229" s="3">
        <v>831</v>
      </c>
      <c r="M229" s="3">
        <v>992</v>
      </c>
      <c r="N229" s="6" t="s">
        <v>25</v>
      </c>
      <c r="P229">
        <f>K230-$S$224</f>
        <v>9578.3333333333339</v>
      </c>
      <c r="Q229">
        <f t="shared" ref="Q229:R229" si="14">L230-$S$224</f>
        <v>11027.333333333334</v>
      </c>
      <c r="R229">
        <f t="shared" si="14"/>
        <v>9431.3333333333339</v>
      </c>
      <c r="T229">
        <f>K250-$W$224</f>
        <v>0.92633333333333334</v>
      </c>
      <c r="U229">
        <f t="shared" ref="U229:V229" si="15">L250-$W$224</f>
        <v>0.85633333333333339</v>
      </c>
      <c r="V229">
        <f t="shared" si="15"/>
        <v>0.94733333333333336</v>
      </c>
    </row>
    <row r="230" spans="1:22" ht="20">
      <c r="A230" s="2" t="s">
        <v>4</v>
      </c>
      <c r="B230" s="4">
        <v>3619</v>
      </c>
      <c r="C230" s="4">
        <v>2218</v>
      </c>
      <c r="D230" s="3">
        <v>2053</v>
      </c>
      <c r="E230" s="4">
        <v>2488</v>
      </c>
      <c r="F230" s="3">
        <v>1889</v>
      </c>
      <c r="G230" s="4">
        <v>2413</v>
      </c>
      <c r="H230" s="3">
        <v>699</v>
      </c>
      <c r="I230" s="3">
        <v>662</v>
      </c>
      <c r="J230" s="3">
        <v>685</v>
      </c>
      <c r="K230" s="10">
        <v>20675</v>
      </c>
      <c r="L230" s="10">
        <v>22124</v>
      </c>
      <c r="M230" s="9">
        <v>20528</v>
      </c>
      <c r="N230" s="6" t="s">
        <v>25</v>
      </c>
    </row>
    <row r="231" spans="1:22" ht="20">
      <c r="A231" s="2" t="s">
        <v>5</v>
      </c>
      <c r="B231" s="3">
        <v>672</v>
      </c>
      <c r="C231" s="3">
        <v>626</v>
      </c>
      <c r="D231" s="3">
        <v>657</v>
      </c>
      <c r="E231" s="3">
        <v>674</v>
      </c>
      <c r="F231" s="3">
        <v>664</v>
      </c>
      <c r="G231" s="3">
        <v>654</v>
      </c>
      <c r="H231" s="3">
        <v>659</v>
      </c>
      <c r="I231" s="3">
        <v>654</v>
      </c>
      <c r="J231" s="3">
        <v>659</v>
      </c>
      <c r="K231" s="18">
        <v>12762</v>
      </c>
      <c r="L231" s="18">
        <v>12259</v>
      </c>
      <c r="M231" s="18">
        <v>12275</v>
      </c>
      <c r="N231" s="6" t="s">
        <v>25</v>
      </c>
      <c r="P231" t="s">
        <v>29</v>
      </c>
      <c r="T231" t="s">
        <v>29</v>
      </c>
    </row>
    <row r="232" spans="1:22" ht="20">
      <c r="A232" s="2" t="s">
        <v>6</v>
      </c>
      <c r="B232" s="8">
        <v>7873</v>
      </c>
      <c r="C232" s="3">
        <v>664</v>
      </c>
      <c r="D232" s="3">
        <v>651</v>
      </c>
      <c r="E232" s="3">
        <v>674</v>
      </c>
      <c r="F232" s="3">
        <v>666</v>
      </c>
      <c r="G232" s="3">
        <v>669</v>
      </c>
      <c r="H232" s="3">
        <v>712</v>
      </c>
      <c r="I232" s="3">
        <v>737</v>
      </c>
      <c r="J232" s="3">
        <v>654</v>
      </c>
      <c r="K232" s="19">
        <v>10654</v>
      </c>
      <c r="L232" s="19">
        <v>11295</v>
      </c>
      <c r="M232" s="19">
        <v>11341</v>
      </c>
      <c r="N232" s="6" t="s">
        <v>25</v>
      </c>
      <c r="P232">
        <f>K231-$S$224</f>
        <v>1665.3333333333339</v>
      </c>
      <c r="Q232">
        <f t="shared" ref="Q232:R232" si="16">L231-$S$224</f>
        <v>1162.3333333333339</v>
      </c>
      <c r="R232">
        <f t="shared" si="16"/>
        <v>1178.3333333333339</v>
      </c>
      <c r="T232">
        <f>K251-$W$224</f>
        <v>1.2083333333333333</v>
      </c>
      <c r="U232">
        <f t="shared" ref="U232:V232" si="17">L251-$W$224</f>
        <v>1.2633333333333334</v>
      </c>
      <c r="V232">
        <f t="shared" si="17"/>
        <v>1.2693333333333334</v>
      </c>
    </row>
    <row r="233" spans="1:22" ht="20">
      <c r="A233" s="2" t="s">
        <v>8</v>
      </c>
      <c r="B233" s="14">
        <v>15264</v>
      </c>
      <c r="C233" s="14">
        <v>15936</v>
      </c>
      <c r="D233" s="17">
        <v>13462</v>
      </c>
      <c r="E233" s="17">
        <v>12945</v>
      </c>
      <c r="F233" s="14">
        <v>15154</v>
      </c>
      <c r="G233" s="14">
        <v>15925</v>
      </c>
      <c r="H233" s="14">
        <v>15909</v>
      </c>
      <c r="I233" s="14">
        <v>15639</v>
      </c>
      <c r="J233" s="17">
        <v>14189</v>
      </c>
      <c r="K233" s="3">
        <v>805</v>
      </c>
      <c r="L233" s="3">
        <v>647</v>
      </c>
      <c r="M233" s="3">
        <v>666</v>
      </c>
      <c r="N233" s="6" t="s">
        <v>25</v>
      </c>
    </row>
    <row r="234" spans="1:22" ht="20">
      <c r="A234" s="2" t="s">
        <v>9</v>
      </c>
      <c r="B234" s="3">
        <v>635</v>
      </c>
      <c r="C234" s="3">
        <v>614</v>
      </c>
      <c r="D234" s="3">
        <v>702</v>
      </c>
      <c r="E234" s="3">
        <v>708</v>
      </c>
      <c r="F234" s="3">
        <v>681</v>
      </c>
      <c r="G234" s="3">
        <v>651</v>
      </c>
      <c r="H234" s="3">
        <v>681</v>
      </c>
      <c r="I234" s="3">
        <v>670</v>
      </c>
      <c r="J234" s="3">
        <v>676</v>
      </c>
      <c r="K234" s="3">
        <v>651</v>
      </c>
      <c r="L234" s="3">
        <v>664</v>
      </c>
      <c r="M234" s="3">
        <v>659</v>
      </c>
      <c r="N234" s="6" t="s">
        <v>25</v>
      </c>
    </row>
    <row r="235" spans="1:22">
      <c r="P235" t="s">
        <v>31</v>
      </c>
      <c r="U235" t="s">
        <v>34</v>
      </c>
    </row>
    <row r="236" spans="1:22">
      <c r="A236" s="1"/>
      <c r="B236" s="2">
        <v>1</v>
      </c>
      <c r="C236" s="2">
        <v>2</v>
      </c>
      <c r="D236" s="2">
        <v>3</v>
      </c>
      <c r="E236" s="2">
        <v>4</v>
      </c>
      <c r="F236" s="2">
        <v>5</v>
      </c>
      <c r="G236" s="2">
        <v>6</v>
      </c>
      <c r="H236" s="2">
        <v>7</v>
      </c>
      <c r="I236" s="2">
        <v>8</v>
      </c>
      <c r="J236" s="2">
        <v>9</v>
      </c>
      <c r="K236" s="2">
        <v>10</v>
      </c>
      <c r="L236" s="2">
        <v>11</v>
      </c>
      <c r="M236" s="2">
        <v>12</v>
      </c>
      <c r="U236">
        <f>S241/S238*100</f>
        <v>9.7264606852144571</v>
      </c>
    </row>
    <row r="237" spans="1:22" ht="20">
      <c r="A237" s="2" t="s">
        <v>0</v>
      </c>
      <c r="B237" s="3">
        <v>20</v>
      </c>
      <c r="C237" s="3">
        <v>22</v>
      </c>
      <c r="D237" s="3">
        <v>35</v>
      </c>
      <c r="E237" s="3">
        <v>17</v>
      </c>
      <c r="F237" s="3">
        <v>20</v>
      </c>
      <c r="G237" s="3">
        <v>14</v>
      </c>
      <c r="H237" s="3">
        <v>26</v>
      </c>
      <c r="I237" s="3">
        <v>23</v>
      </c>
      <c r="J237" s="3">
        <v>18</v>
      </c>
      <c r="K237" s="3">
        <v>28</v>
      </c>
      <c r="L237" s="3">
        <v>21</v>
      </c>
      <c r="M237" s="3">
        <v>21</v>
      </c>
      <c r="N237" s="6" t="s">
        <v>11</v>
      </c>
      <c r="P237" t="s">
        <v>28</v>
      </c>
      <c r="S237" t="s">
        <v>32</v>
      </c>
    </row>
    <row r="238" spans="1:22" ht="20">
      <c r="A238" s="2" t="s">
        <v>2</v>
      </c>
      <c r="B238" s="3">
        <v>15</v>
      </c>
      <c r="C238" s="3">
        <v>0</v>
      </c>
      <c r="D238" s="3">
        <v>16</v>
      </c>
      <c r="E238" s="3">
        <v>20</v>
      </c>
      <c r="F238" s="3">
        <v>24</v>
      </c>
      <c r="G238" s="3">
        <v>17</v>
      </c>
      <c r="H238" s="3">
        <v>4</v>
      </c>
      <c r="I238" s="3">
        <v>12</v>
      </c>
      <c r="J238" s="3">
        <v>25</v>
      </c>
      <c r="K238" s="3">
        <v>12</v>
      </c>
      <c r="L238" s="3">
        <v>22</v>
      </c>
      <c r="M238" s="3">
        <v>20</v>
      </c>
      <c r="N238" s="6" t="s">
        <v>11</v>
      </c>
      <c r="P238">
        <f>P229/T229</f>
        <v>10340.050377833753</v>
      </c>
      <c r="Q238">
        <f t="shared" ref="Q238:R238" si="18">Q229/U229</f>
        <v>12877.384196185287</v>
      </c>
      <c r="R238">
        <f t="shared" si="18"/>
        <v>9955.6650246305417</v>
      </c>
      <c r="S238">
        <f>AVERAGE(P238:R238)</f>
        <v>11057.699866216528</v>
      </c>
    </row>
    <row r="239" spans="1:22" ht="20">
      <c r="A239" s="2" t="s">
        <v>3</v>
      </c>
      <c r="B239" s="3">
        <v>15</v>
      </c>
      <c r="C239" s="3">
        <v>24</v>
      </c>
      <c r="D239" s="3">
        <v>31</v>
      </c>
      <c r="E239" s="3">
        <v>19</v>
      </c>
      <c r="F239" s="3">
        <v>12</v>
      </c>
      <c r="G239" s="3">
        <v>15</v>
      </c>
      <c r="H239" s="3">
        <v>19</v>
      </c>
      <c r="I239" s="3">
        <v>12</v>
      </c>
      <c r="J239" s="3">
        <v>19</v>
      </c>
      <c r="K239" s="3">
        <v>41</v>
      </c>
      <c r="L239" s="3">
        <v>19</v>
      </c>
      <c r="M239" s="3">
        <v>20</v>
      </c>
      <c r="N239" s="6" t="s">
        <v>11</v>
      </c>
    </row>
    <row r="240" spans="1:22" ht="20">
      <c r="A240" s="2" t="s">
        <v>4</v>
      </c>
      <c r="B240" s="3">
        <v>43</v>
      </c>
      <c r="C240" s="3">
        <v>26</v>
      </c>
      <c r="D240" s="3">
        <v>24</v>
      </c>
      <c r="E240" s="3">
        <v>37</v>
      </c>
      <c r="F240" s="3">
        <v>26</v>
      </c>
      <c r="G240" s="3">
        <v>20</v>
      </c>
      <c r="H240" s="3">
        <v>19</v>
      </c>
      <c r="I240" s="3">
        <v>10</v>
      </c>
      <c r="J240" s="3">
        <v>19</v>
      </c>
      <c r="K240" s="3">
        <v>72</v>
      </c>
      <c r="L240" s="3">
        <v>61</v>
      </c>
      <c r="M240" s="3">
        <v>67</v>
      </c>
      <c r="N240" s="6" t="s">
        <v>11</v>
      </c>
      <c r="P240" t="s">
        <v>29</v>
      </c>
      <c r="S240" t="s">
        <v>32</v>
      </c>
    </row>
    <row r="241" spans="1:23" ht="20">
      <c r="A241" s="2" t="s">
        <v>5</v>
      </c>
      <c r="B241" s="3">
        <v>20</v>
      </c>
      <c r="C241" s="3">
        <v>18</v>
      </c>
      <c r="D241" s="3">
        <v>18</v>
      </c>
      <c r="E241" s="3">
        <v>9</v>
      </c>
      <c r="F241" s="3">
        <v>26</v>
      </c>
      <c r="G241" s="3">
        <v>19</v>
      </c>
      <c r="H241" s="3">
        <v>18</v>
      </c>
      <c r="I241" s="3">
        <v>24</v>
      </c>
      <c r="J241" s="3">
        <v>22</v>
      </c>
      <c r="K241" s="10">
        <v>45221</v>
      </c>
      <c r="L241" s="10">
        <v>43984</v>
      </c>
      <c r="M241" s="10">
        <v>44221</v>
      </c>
      <c r="N241" s="6" t="s">
        <v>11</v>
      </c>
      <c r="P241">
        <f>P232/T232</f>
        <v>1378.2068965517246</v>
      </c>
      <c r="Q241">
        <f t="shared" ref="Q241:R241" si="19">Q232/U232</f>
        <v>920.05277044854927</v>
      </c>
      <c r="R241">
        <f t="shared" si="19"/>
        <v>928.30882352941217</v>
      </c>
      <c r="S241">
        <f>AVERAGE(P241:R241)</f>
        <v>1075.5228301765621</v>
      </c>
    </row>
    <row r="242" spans="1:23" ht="20">
      <c r="A242" s="2" t="s">
        <v>6</v>
      </c>
      <c r="B242" s="3">
        <v>404</v>
      </c>
      <c r="C242" s="3">
        <v>29</v>
      </c>
      <c r="D242" s="3">
        <v>25</v>
      </c>
      <c r="E242" s="3">
        <v>19</v>
      </c>
      <c r="F242" s="3">
        <v>16</v>
      </c>
      <c r="G242" s="3">
        <v>26</v>
      </c>
      <c r="H242" s="3">
        <v>18</v>
      </c>
      <c r="I242" s="3">
        <v>12</v>
      </c>
      <c r="J242" s="3">
        <v>21</v>
      </c>
      <c r="K242" s="3">
        <v>51</v>
      </c>
      <c r="L242" s="3">
        <v>62</v>
      </c>
      <c r="M242" s="3">
        <v>73</v>
      </c>
      <c r="N242" s="6" t="s">
        <v>11</v>
      </c>
    </row>
    <row r="243" spans="1:23" ht="20">
      <c r="A243" s="2" t="s">
        <v>8</v>
      </c>
      <c r="B243" s="5">
        <v>8544</v>
      </c>
      <c r="C243" s="3">
        <v>709</v>
      </c>
      <c r="D243" s="3">
        <v>1429</v>
      </c>
      <c r="E243" s="3">
        <v>1089</v>
      </c>
      <c r="F243" s="3">
        <v>1250</v>
      </c>
      <c r="G243" s="3">
        <v>511</v>
      </c>
      <c r="H243" s="3">
        <v>230</v>
      </c>
      <c r="I243" s="3">
        <v>277</v>
      </c>
      <c r="J243" s="3">
        <v>886</v>
      </c>
      <c r="K243" s="3">
        <v>22</v>
      </c>
      <c r="L243" s="3">
        <v>13</v>
      </c>
      <c r="M243" s="3">
        <v>8</v>
      </c>
      <c r="N243" s="6" t="s">
        <v>11</v>
      </c>
    </row>
    <row r="244" spans="1:23" ht="20">
      <c r="A244" s="2" t="s">
        <v>9</v>
      </c>
      <c r="B244" s="3">
        <v>20</v>
      </c>
      <c r="C244" s="3">
        <v>20</v>
      </c>
      <c r="D244" s="3">
        <v>23</v>
      </c>
      <c r="E244" s="3">
        <v>18</v>
      </c>
      <c r="F244" s="3">
        <v>19</v>
      </c>
      <c r="G244" s="3">
        <v>20</v>
      </c>
      <c r="H244" s="3">
        <v>16</v>
      </c>
      <c r="I244" s="3">
        <v>27</v>
      </c>
      <c r="J244" s="3">
        <v>21</v>
      </c>
      <c r="K244" s="3">
        <v>22</v>
      </c>
      <c r="L244" s="3">
        <v>25</v>
      </c>
      <c r="M244" s="3">
        <v>16</v>
      </c>
      <c r="N244" s="6" t="s">
        <v>11</v>
      </c>
    </row>
    <row r="246" spans="1:23">
      <c r="A246" s="1"/>
      <c r="B246" s="2">
        <v>1</v>
      </c>
      <c r="C246" s="2">
        <v>2</v>
      </c>
      <c r="D246" s="2">
        <v>3</v>
      </c>
      <c r="E246" s="2">
        <v>4</v>
      </c>
      <c r="F246" s="2">
        <v>5</v>
      </c>
      <c r="G246" s="2">
        <v>6</v>
      </c>
      <c r="H246" s="2">
        <v>7</v>
      </c>
      <c r="I246" s="2">
        <v>8</v>
      </c>
      <c r="J246" s="2">
        <v>9</v>
      </c>
      <c r="K246" s="2">
        <v>10</v>
      </c>
      <c r="L246" s="2">
        <v>11</v>
      </c>
      <c r="M246" s="2">
        <v>12</v>
      </c>
    </row>
    <row r="247" spans="1:23">
      <c r="A247" s="2" t="s">
        <v>0</v>
      </c>
      <c r="B247" s="4">
        <v>0.16500000000000001</v>
      </c>
      <c r="C247" s="3">
        <v>5.8999999999999997E-2</v>
      </c>
      <c r="D247" s="3">
        <v>6.7000000000000004E-2</v>
      </c>
      <c r="E247" s="3">
        <v>4.2999999999999997E-2</v>
      </c>
      <c r="F247" s="3">
        <v>4.2000000000000003E-2</v>
      </c>
      <c r="G247" s="3">
        <v>4.2000000000000003E-2</v>
      </c>
      <c r="H247" s="4">
        <v>0.14299999999999999</v>
      </c>
      <c r="I247" s="3">
        <v>5.0999999999999997E-2</v>
      </c>
      <c r="J247" s="3">
        <v>4.8000000000000001E-2</v>
      </c>
      <c r="K247" s="4">
        <v>0.14599999999999999</v>
      </c>
      <c r="L247" s="3">
        <v>0.112</v>
      </c>
      <c r="M247" s="3">
        <v>0.124</v>
      </c>
      <c r="N247" s="6">
        <v>590</v>
      </c>
    </row>
    <row r="248" spans="1:23">
      <c r="A248" s="2" t="s">
        <v>2</v>
      </c>
      <c r="B248" s="4">
        <v>0.14199999999999999</v>
      </c>
      <c r="C248" s="3">
        <v>8.1000000000000003E-2</v>
      </c>
      <c r="D248" s="3">
        <v>5.3999999999999999E-2</v>
      </c>
      <c r="E248" s="3">
        <v>4.8000000000000001E-2</v>
      </c>
      <c r="F248" s="3">
        <v>4.4999999999999998E-2</v>
      </c>
      <c r="G248" s="3">
        <v>4.8000000000000001E-2</v>
      </c>
      <c r="H248" s="3">
        <v>4.4999999999999998E-2</v>
      </c>
      <c r="I248" s="3">
        <v>5.0999999999999997E-2</v>
      </c>
      <c r="J248" s="3">
        <v>5.0999999999999997E-2</v>
      </c>
      <c r="K248" s="3">
        <v>4.5999999999999999E-2</v>
      </c>
      <c r="L248" s="3">
        <v>4.9000000000000002E-2</v>
      </c>
      <c r="M248" s="3">
        <v>4.8000000000000001E-2</v>
      </c>
      <c r="N248" s="6">
        <v>590</v>
      </c>
    </row>
    <row r="249" spans="1:23">
      <c r="A249" s="2" t="s">
        <v>3</v>
      </c>
      <c r="B249" s="3">
        <v>6.0999999999999999E-2</v>
      </c>
      <c r="C249" s="3">
        <v>4.3999999999999997E-2</v>
      </c>
      <c r="D249" s="3">
        <v>6.9000000000000006E-2</v>
      </c>
      <c r="E249" s="3">
        <v>5.7000000000000002E-2</v>
      </c>
      <c r="F249" s="3">
        <v>4.3999999999999997E-2</v>
      </c>
      <c r="G249" s="3">
        <v>4.2999999999999997E-2</v>
      </c>
      <c r="H249" s="3">
        <v>4.5999999999999999E-2</v>
      </c>
      <c r="I249" s="3">
        <v>4.2999999999999997E-2</v>
      </c>
      <c r="J249" s="3">
        <v>4.2999999999999997E-2</v>
      </c>
      <c r="K249" s="3">
        <v>5.6000000000000001E-2</v>
      </c>
      <c r="L249" s="3">
        <v>4.4999999999999998E-2</v>
      </c>
      <c r="M249" s="3">
        <v>3.9E-2</v>
      </c>
      <c r="N249" s="6">
        <v>590</v>
      </c>
    </row>
    <row r="250" spans="1:23">
      <c r="A250" s="2" t="s">
        <v>4</v>
      </c>
      <c r="B250" s="3">
        <v>4.2000000000000003E-2</v>
      </c>
      <c r="C250" s="3">
        <v>4.8000000000000001E-2</v>
      </c>
      <c r="D250" s="3">
        <v>4.2999999999999997E-2</v>
      </c>
      <c r="E250" s="3">
        <v>5.5E-2</v>
      </c>
      <c r="F250" s="3">
        <v>4.2999999999999997E-2</v>
      </c>
      <c r="G250" s="3">
        <v>5.1999999999999998E-2</v>
      </c>
      <c r="H250" s="3">
        <v>0.05</v>
      </c>
      <c r="I250" s="3">
        <v>4.7E-2</v>
      </c>
      <c r="J250" s="3">
        <v>4.8000000000000001E-2</v>
      </c>
      <c r="K250" s="13">
        <v>0.97099999999999997</v>
      </c>
      <c r="L250" s="14">
        <v>0.90100000000000002</v>
      </c>
      <c r="M250" s="13">
        <v>0.99199999999999999</v>
      </c>
      <c r="N250" s="6">
        <v>590</v>
      </c>
    </row>
    <row r="251" spans="1:23">
      <c r="A251" s="2" t="s">
        <v>5</v>
      </c>
      <c r="B251" s="3">
        <v>5.0999999999999997E-2</v>
      </c>
      <c r="C251" s="3">
        <v>4.7E-2</v>
      </c>
      <c r="D251" s="3">
        <v>4.9000000000000002E-2</v>
      </c>
      <c r="E251" s="3">
        <v>5.2999999999999999E-2</v>
      </c>
      <c r="F251" s="3">
        <v>4.7E-2</v>
      </c>
      <c r="G251" s="3">
        <v>4.7E-2</v>
      </c>
      <c r="H251" s="3">
        <v>4.7E-2</v>
      </c>
      <c r="I251" s="3">
        <v>5.8000000000000003E-2</v>
      </c>
      <c r="J251" s="3">
        <v>4.7E-2</v>
      </c>
      <c r="K251" s="10">
        <v>1.2529999999999999</v>
      </c>
      <c r="L251" s="10">
        <v>1.3080000000000001</v>
      </c>
      <c r="M251" s="10">
        <v>1.3140000000000001</v>
      </c>
      <c r="N251" s="6">
        <v>590</v>
      </c>
    </row>
    <row r="252" spans="1:23">
      <c r="A252" s="2" t="s">
        <v>6</v>
      </c>
      <c r="B252" s="3">
        <v>4.8000000000000001E-2</v>
      </c>
      <c r="C252" s="3">
        <v>4.7E-2</v>
      </c>
      <c r="D252" s="3">
        <v>4.9000000000000002E-2</v>
      </c>
      <c r="E252" s="3">
        <v>4.7E-2</v>
      </c>
      <c r="F252" s="3">
        <v>4.8000000000000001E-2</v>
      </c>
      <c r="G252" s="3">
        <v>4.7E-2</v>
      </c>
      <c r="H252" s="3">
        <v>4.8000000000000001E-2</v>
      </c>
      <c r="I252" s="3">
        <v>5.8000000000000003E-2</v>
      </c>
      <c r="J252" s="3">
        <v>4.8000000000000001E-2</v>
      </c>
      <c r="K252" s="3">
        <v>4.3999999999999997E-2</v>
      </c>
      <c r="L252" s="3">
        <v>4.7E-2</v>
      </c>
      <c r="M252" s="3">
        <v>4.2999999999999997E-2</v>
      </c>
      <c r="N252" s="6">
        <v>590</v>
      </c>
    </row>
    <row r="253" spans="1:23">
      <c r="A253" s="2" t="s">
        <v>8</v>
      </c>
      <c r="B253" s="4">
        <v>0.22</v>
      </c>
      <c r="C253" s="4">
        <v>0.18099999999999999</v>
      </c>
      <c r="D253" s="4">
        <v>0.19700000000000001</v>
      </c>
      <c r="E253" s="4">
        <v>0.19800000000000001</v>
      </c>
      <c r="F253" s="5">
        <v>0.22700000000000001</v>
      </c>
      <c r="G253" s="4">
        <v>0.218</v>
      </c>
      <c r="H253" s="4">
        <v>0.183</v>
      </c>
      <c r="I253" s="4">
        <v>0.19600000000000001</v>
      </c>
      <c r="J253" s="4">
        <v>0.185</v>
      </c>
      <c r="K253" s="3">
        <v>0.05</v>
      </c>
      <c r="L253" s="3">
        <v>4.5999999999999999E-2</v>
      </c>
      <c r="M253" s="3">
        <v>4.5999999999999999E-2</v>
      </c>
      <c r="N253" s="6">
        <v>590</v>
      </c>
    </row>
    <row r="254" spans="1:23">
      <c r="A254" s="2" t="s">
        <v>9</v>
      </c>
      <c r="B254" s="3">
        <v>5.3999999999999999E-2</v>
      </c>
      <c r="C254" s="3">
        <v>4.7E-2</v>
      </c>
      <c r="D254" s="3">
        <v>4.7E-2</v>
      </c>
      <c r="E254" s="3">
        <v>5.2999999999999999E-2</v>
      </c>
      <c r="F254" s="3">
        <v>4.7E-2</v>
      </c>
      <c r="G254" s="3">
        <v>4.7E-2</v>
      </c>
      <c r="H254" s="3">
        <v>4.7E-2</v>
      </c>
      <c r="I254" s="3">
        <v>4.5999999999999999E-2</v>
      </c>
      <c r="J254" s="3">
        <v>4.5999999999999999E-2</v>
      </c>
      <c r="K254" s="3">
        <v>4.8000000000000001E-2</v>
      </c>
      <c r="L254" s="3">
        <v>0.05</v>
      </c>
      <c r="M254" s="3">
        <v>4.7E-2</v>
      </c>
      <c r="N254" s="6">
        <v>590</v>
      </c>
    </row>
    <row r="256" spans="1:23">
      <c r="A256" s="15" t="s">
        <v>35</v>
      </c>
      <c r="B256" s="20">
        <v>455485</v>
      </c>
      <c r="P256" t="s">
        <v>35</v>
      </c>
      <c r="R256" t="s">
        <v>37</v>
      </c>
      <c r="S256">
        <f>AVERAGE(K264:M264)</f>
        <v>13975.333333333334</v>
      </c>
      <c r="V256" t="s">
        <v>37</v>
      </c>
      <c r="W256">
        <f>AVERAGE(K284:M284)</f>
        <v>4.4666666666666667E-2</v>
      </c>
    </row>
    <row r="258" spans="1:22">
      <c r="A258" s="1"/>
      <c r="B258" s="2">
        <v>1</v>
      </c>
      <c r="C258" s="2">
        <v>2</v>
      </c>
      <c r="D258" s="2">
        <v>3</v>
      </c>
      <c r="E258" s="2">
        <v>4</v>
      </c>
      <c r="F258" s="2">
        <v>5</v>
      </c>
      <c r="G258" s="2">
        <v>6</v>
      </c>
      <c r="H258" s="2">
        <v>7</v>
      </c>
      <c r="I258" s="2">
        <v>8</v>
      </c>
      <c r="J258" s="2">
        <v>9</v>
      </c>
      <c r="K258" s="2">
        <v>10</v>
      </c>
      <c r="L258" s="2">
        <v>11</v>
      </c>
      <c r="M258" s="2">
        <v>12</v>
      </c>
      <c r="P258" t="s">
        <v>27</v>
      </c>
      <c r="T258" t="s">
        <v>30</v>
      </c>
    </row>
    <row r="259" spans="1:22" ht="20">
      <c r="A259" s="2" t="s">
        <v>0</v>
      </c>
      <c r="B259" s="3">
        <v>511</v>
      </c>
      <c r="C259" s="3">
        <v>520</v>
      </c>
      <c r="D259" s="3">
        <v>762</v>
      </c>
      <c r="E259" s="3">
        <v>477</v>
      </c>
      <c r="F259" s="3">
        <v>448</v>
      </c>
      <c r="G259" s="3">
        <v>447</v>
      </c>
      <c r="H259" s="3">
        <v>1503</v>
      </c>
      <c r="I259" s="3">
        <v>1153</v>
      </c>
      <c r="J259" s="3">
        <v>1020</v>
      </c>
      <c r="K259" s="4">
        <v>1951</v>
      </c>
      <c r="L259" s="4">
        <v>2047</v>
      </c>
      <c r="M259" s="3">
        <v>1175</v>
      </c>
      <c r="N259" s="6" t="s">
        <v>36</v>
      </c>
    </row>
    <row r="260" spans="1:22" ht="20">
      <c r="A260" s="2" t="s">
        <v>2</v>
      </c>
      <c r="B260" s="3">
        <v>616</v>
      </c>
      <c r="C260" s="3">
        <v>526</v>
      </c>
      <c r="D260" s="3">
        <v>520</v>
      </c>
      <c r="E260" s="3">
        <v>485</v>
      </c>
      <c r="F260" s="3">
        <v>489</v>
      </c>
      <c r="G260" s="3">
        <v>487</v>
      </c>
      <c r="H260" s="3">
        <v>488</v>
      </c>
      <c r="I260" s="3">
        <v>484</v>
      </c>
      <c r="J260" s="3">
        <v>463</v>
      </c>
      <c r="K260" s="3">
        <v>486</v>
      </c>
      <c r="L260" s="3">
        <v>497</v>
      </c>
      <c r="M260" s="3">
        <v>503</v>
      </c>
      <c r="N260" s="6" t="s">
        <v>36</v>
      </c>
      <c r="P260" t="s">
        <v>28</v>
      </c>
      <c r="T260" t="s">
        <v>28</v>
      </c>
    </row>
    <row r="261" spans="1:22" ht="20">
      <c r="A261" s="2" t="s">
        <v>3</v>
      </c>
      <c r="B261" s="3">
        <v>576</v>
      </c>
      <c r="C261" s="3">
        <v>756</v>
      </c>
      <c r="D261" s="3">
        <v>888</v>
      </c>
      <c r="E261" s="3">
        <v>1290</v>
      </c>
      <c r="F261" s="3">
        <v>615</v>
      </c>
      <c r="G261" s="3">
        <v>918</v>
      </c>
      <c r="H261" s="3">
        <v>1090</v>
      </c>
      <c r="I261" s="3">
        <v>991</v>
      </c>
      <c r="J261" s="3">
        <v>1033</v>
      </c>
      <c r="K261" s="3">
        <v>788</v>
      </c>
      <c r="L261" s="3">
        <v>750</v>
      </c>
      <c r="M261" s="3">
        <v>993</v>
      </c>
      <c r="N261" s="6" t="s">
        <v>36</v>
      </c>
      <c r="P261">
        <f>K262-$S$256</f>
        <v>2679.6666666666661</v>
      </c>
      <c r="Q261">
        <f t="shared" ref="Q261:R261" si="20">L262-$S$256</f>
        <v>3543.6666666666661</v>
      </c>
      <c r="R261">
        <f t="shared" si="20"/>
        <v>2607.6666666666661</v>
      </c>
      <c r="T261">
        <f>K282-$W$256</f>
        <v>0.92833333333333334</v>
      </c>
      <c r="U261">
        <f t="shared" ref="U261:V261" si="21">L282-$W$256</f>
        <v>0.8613333333333334</v>
      </c>
      <c r="V261">
        <f t="shared" si="21"/>
        <v>0.94733333333333336</v>
      </c>
    </row>
    <row r="262" spans="1:22" ht="20">
      <c r="A262" s="2" t="s">
        <v>4</v>
      </c>
      <c r="B262" s="5">
        <v>4417</v>
      </c>
      <c r="C262" s="4">
        <v>2536</v>
      </c>
      <c r="D262" s="4">
        <v>2373</v>
      </c>
      <c r="E262" s="4">
        <v>2907</v>
      </c>
      <c r="F262" s="4">
        <v>2129</v>
      </c>
      <c r="G262" s="4">
        <v>2886</v>
      </c>
      <c r="H262" s="3">
        <v>524</v>
      </c>
      <c r="I262" s="3">
        <v>491</v>
      </c>
      <c r="J262" s="3">
        <v>493</v>
      </c>
      <c r="K262" s="11">
        <v>16655</v>
      </c>
      <c r="L262" s="11">
        <v>17519</v>
      </c>
      <c r="M262" s="11">
        <v>16583</v>
      </c>
      <c r="N262" s="6" t="s">
        <v>36</v>
      </c>
    </row>
    <row r="263" spans="1:22" ht="20">
      <c r="A263" s="2" t="s">
        <v>5</v>
      </c>
      <c r="B263" s="3">
        <v>478</v>
      </c>
      <c r="C263" s="3">
        <v>443</v>
      </c>
      <c r="D263" s="3">
        <v>477</v>
      </c>
      <c r="E263" s="3">
        <v>510</v>
      </c>
      <c r="F263" s="3">
        <v>493</v>
      </c>
      <c r="G263" s="3">
        <v>470</v>
      </c>
      <c r="H263" s="3">
        <v>473</v>
      </c>
      <c r="I263" s="3">
        <v>486</v>
      </c>
      <c r="J263" s="3">
        <v>481</v>
      </c>
      <c r="K263" s="14">
        <v>13704</v>
      </c>
      <c r="L263" s="17">
        <v>13090</v>
      </c>
      <c r="M263" s="17">
        <v>13354</v>
      </c>
      <c r="N263" s="6" t="s">
        <v>36</v>
      </c>
      <c r="P263" t="s">
        <v>29</v>
      </c>
      <c r="T263" t="s">
        <v>29</v>
      </c>
    </row>
    <row r="264" spans="1:22" ht="20">
      <c r="A264" s="2" t="s">
        <v>6</v>
      </c>
      <c r="B264" s="16">
        <v>8250</v>
      </c>
      <c r="C264" s="3">
        <v>478</v>
      </c>
      <c r="D264" s="3">
        <v>459</v>
      </c>
      <c r="E264" s="3">
        <v>481</v>
      </c>
      <c r="F264" s="3">
        <v>508</v>
      </c>
      <c r="G264" s="3">
        <v>488</v>
      </c>
      <c r="H264" s="3">
        <v>490</v>
      </c>
      <c r="I264" s="3">
        <v>539</v>
      </c>
      <c r="J264" s="3">
        <v>498</v>
      </c>
      <c r="K264" s="17">
        <v>13515</v>
      </c>
      <c r="L264" s="14">
        <v>14256</v>
      </c>
      <c r="M264" s="14">
        <v>14155</v>
      </c>
      <c r="N264" s="6" t="s">
        <v>36</v>
      </c>
      <c r="P264">
        <f>K263-$S$256</f>
        <v>-271.33333333333394</v>
      </c>
      <c r="Q264">
        <f t="shared" ref="Q264:R264" si="22">L263-$S$256</f>
        <v>-885.33333333333394</v>
      </c>
      <c r="R264">
        <f t="shared" si="22"/>
        <v>-621.33333333333394</v>
      </c>
      <c r="T264">
        <f>K283-$W$256</f>
        <v>1.2183333333333333</v>
      </c>
      <c r="U264">
        <f t="shared" ref="U264:V264" si="23">L283-$W$256</f>
        <v>1.2643333333333333</v>
      </c>
      <c r="V264">
        <f t="shared" si="23"/>
        <v>1.2633333333333334</v>
      </c>
    </row>
    <row r="265" spans="1:22" ht="20">
      <c r="A265" s="2" t="s">
        <v>8</v>
      </c>
      <c r="B265" s="10">
        <v>19769</v>
      </c>
      <c r="C265" s="10">
        <v>20857</v>
      </c>
      <c r="D265" s="11">
        <v>17235</v>
      </c>
      <c r="E265" s="11">
        <v>16863</v>
      </c>
      <c r="F265" s="10">
        <v>20159</v>
      </c>
      <c r="G265" s="10">
        <v>20535</v>
      </c>
      <c r="H265" s="10">
        <v>20805</v>
      </c>
      <c r="I265" s="10">
        <v>20533</v>
      </c>
      <c r="J265" s="9">
        <v>18262</v>
      </c>
      <c r="K265" s="3">
        <v>632</v>
      </c>
      <c r="L265" s="3">
        <v>532</v>
      </c>
      <c r="M265" s="3">
        <v>477</v>
      </c>
      <c r="N265" s="6" t="s">
        <v>36</v>
      </c>
      <c r="P265" s="21">
        <v>0</v>
      </c>
      <c r="Q265" s="21">
        <v>0</v>
      </c>
      <c r="R265" s="21">
        <v>0</v>
      </c>
    </row>
    <row r="266" spans="1:22" ht="20">
      <c r="A266" s="2" t="s">
        <v>9</v>
      </c>
      <c r="B266" s="3">
        <v>478</v>
      </c>
      <c r="C266" s="3">
        <v>461</v>
      </c>
      <c r="D266" s="3">
        <v>493</v>
      </c>
      <c r="E266" s="3">
        <v>563</v>
      </c>
      <c r="F266" s="3">
        <v>595</v>
      </c>
      <c r="G266" s="3">
        <v>469</v>
      </c>
      <c r="H266" s="3">
        <v>489</v>
      </c>
      <c r="I266" s="3">
        <v>465</v>
      </c>
      <c r="J266" s="3">
        <v>503</v>
      </c>
      <c r="K266" s="3">
        <v>480</v>
      </c>
      <c r="L266" s="3">
        <v>478</v>
      </c>
      <c r="M266" s="3">
        <v>478</v>
      </c>
      <c r="N266" s="6" t="s">
        <v>36</v>
      </c>
    </row>
    <row r="267" spans="1:22">
      <c r="P267" t="s">
        <v>31</v>
      </c>
      <c r="V267" t="s">
        <v>38</v>
      </c>
    </row>
    <row r="268" spans="1:22">
      <c r="A268" s="1"/>
      <c r="B268" s="2">
        <v>1</v>
      </c>
      <c r="C268" s="2">
        <v>2</v>
      </c>
      <c r="D268" s="2">
        <v>3</v>
      </c>
      <c r="E268" s="2">
        <v>4</v>
      </c>
      <c r="F268" s="2">
        <v>5</v>
      </c>
      <c r="G268" s="2">
        <v>6</v>
      </c>
      <c r="H268" s="2">
        <v>7</v>
      </c>
      <c r="I268" s="2">
        <v>8</v>
      </c>
      <c r="J268" s="2">
        <v>9</v>
      </c>
      <c r="K268" s="2">
        <v>10</v>
      </c>
      <c r="L268" s="2">
        <v>11</v>
      </c>
      <c r="M268" s="2">
        <v>12</v>
      </c>
      <c r="V268" t="s">
        <v>39</v>
      </c>
    </row>
    <row r="269" spans="1:22" ht="20">
      <c r="A269" s="2" t="s">
        <v>0</v>
      </c>
      <c r="B269" s="3">
        <v>9</v>
      </c>
      <c r="C269" s="3">
        <v>20</v>
      </c>
      <c r="D269" s="3">
        <v>31</v>
      </c>
      <c r="E269" s="3">
        <v>21</v>
      </c>
      <c r="F269" s="3">
        <v>19</v>
      </c>
      <c r="G269" s="3">
        <v>18</v>
      </c>
      <c r="H269" s="3">
        <v>18</v>
      </c>
      <c r="I269" s="3">
        <v>18</v>
      </c>
      <c r="J269" s="3">
        <v>28</v>
      </c>
      <c r="K269" s="3">
        <v>21</v>
      </c>
      <c r="L269" s="3">
        <v>21</v>
      </c>
      <c r="M269" s="3">
        <v>27</v>
      </c>
      <c r="N269" s="6" t="s">
        <v>11</v>
      </c>
      <c r="P269" t="s">
        <v>28</v>
      </c>
      <c r="S269" t="s">
        <v>32</v>
      </c>
    </row>
    <row r="270" spans="1:22" ht="20">
      <c r="A270" s="2" t="s">
        <v>2</v>
      </c>
      <c r="B270" s="3">
        <v>14</v>
      </c>
      <c r="C270" s="3">
        <v>2</v>
      </c>
      <c r="D270" s="3">
        <v>18</v>
      </c>
      <c r="E270" s="3">
        <v>17</v>
      </c>
      <c r="F270" s="3">
        <v>24</v>
      </c>
      <c r="G270" s="3">
        <v>19</v>
      </c>
      <c r="H270" s="3">
        <v>22</v>
      </c>
      <c r="I270" s="3">
        <v>20</v>
      </c>
      <c r="J270" s="3">
        <v>14</v>
      </c>
      <c r="K270" s="3">
        <v>15</v>
      </c>
      <c r="L270" s="3">
        <v>17</v>
      </c>
      <c r="M270" s="3">
        <v>14</v>
      </c>
      <c r="N270" s="6" t="s">
        <v>11</v>
      </c>
      <c r="P270">
        <f>P261/T261</f>
        <v>2886.5350089766598</v>
      </c>
      <c r="Q270">
        <f t="shared" ref="Q270:R270" si="24">Q261/U261</f>
        <v>4114.1640866873058</v>
      </c>
      <c r="R270">
        <f t="shared" si="24"/>
        <v>2752.6389866291338</v>
      </c>
      <c r="S270">
        <f>AVERAGE(P270:R270)</f>
        <v>3251.1126940976997</v>
      </c>
    </row>
    <row r="271" spans="1:22" ht="20">
      <c r="A271" s="2" t="s">
        <v>3</v>
      </c>
      <c r="B271" s="3">
        <v>7</v>
      </c>
      <c r="C271" s="3">
        <v>17</v>
      </c>
      <c r="D271" s="3">
        <v>20</v>
      </c>
      <c r="E271" s="3">
        <v>28</v>
      </c>
      <c r="F271" s="3">
        <v>13</v>
      </c>
      <c r="G271" s="3">
        <v>14</v>
      </c>
      <c r="H271" s="3">
        <v>27</v>
      </c>
      <c r="I271" s="3">
        <v>11</v>
      </c>
      <c r="J271" s="3">
        <v>24</v>
      </c>
      <c r="K271" s="3">
        <v>45</v>
      </c>
      <c r="L271" s="3">
        <v>17</v>
      </c>
      <c r="M271" s="3">
        <v>16</v>
      </c>
      <c r="N271" s="6" t="s">
        <v>11</v>
      </c>
    </row>
    <row r="272" spans="1:22" ht="20">
      <c r="A272" s="2" t="s">
        <v>4</v>
      </c>
      <c r="B272" s="3">
        <v>39</v>
      </c>
      <c r="C272" s="3">
        <v>34</v>
      </c>
      <c r="D272" s="3">
        <v>16</v>
      </c>
      <c r="E272" s="3">
        <v>27</v>
      </c>
      <c r="F272" s="3">
        <v>27</v>
      </c>
      <c r="G272" s="3">
        <v>40</v>
      </c>
      <c r="H272" s="3">
        <v>15</v>
      </c>
      <c r="I272" s="3">
        <v>25</v>
      </c>
      <c r="J272" s="3">
        <v>13</v>
      </c>
      <c r="K272" s="3">
        <v>58</v>
      </c>
      <c r="L272" s="3">
        <v>58</v>
      </c>
      <c r="M272" s="3">
        <v>55</v>
      </c>
      <c r="N272" s="6" t="s">
        <v>11</v>
      </c>
      <c r="P272" t="s">
        <v>29</v>
      </c>
      <c r="S272" t="s">
        <v>32</v>
      </c>
    </row>
    <row r="273" spans="1:19" ht="20">
      <c r="A273" s="2" t="s">
        <v>5</v>
      </c>
      <c r="B273" s="3">
        <v>15</v>
      </c>
      <c r="C273" s="3">
        <v>19</v>
      </c>
      <c r="D273" s="3">
        <v>18</v>
      </c>
      <c r="E273" s="3">
        <v>28</v>
      </c>
      <c r="F273" s="3">
        <v>13</v>
      </c>
      <c r="G273" s="3">
        <v>20</v>
      </c>
      <c r="H273" s="3">
        <v>17</v>
      </c>
      <c r="I273" s="3">
        <v>15</v>
      </c>
      <c r="J273" s="3">
        <v>25</v>
      </c>
      <c r="K273" s="10">
        <v>44949</v>
      </c>
      <c r="L273" s="10">
        <v>44098</v>
      </c>
      <c r="M273" s="10">
        <v>44174</v>
      </c>
      <c r="N273" s="6" t="s">
        <v>11</v>
      </c>
      <c r="P273">
        <f>P264/T264</f>
        <v>-222.70861833105386</v>
      </c>
      <c r="Q273">
        <f t="shared" ref="Q273:R273" si="25">Q264/U264</f>
        <v>-700.23727919852411</v>
      </c>
      <c r="R273">
        <f t="shared" si="25"/>
        <v>-491.8205804749345</v>
      </c>
      <c r="S273">
        <f>AVERAGE(P273:R273)</f>
        <v>-471.58882600150417</v>
      </c>
    </row>
    <row r="274" spans="1:19" ht="20">
      <c r="A274" s="2" t="s">
        <v>6</v>
      </c>
      <c r="B274" s="3">
        <v>406</v>
      </c>
      <c r="C274" s="3">
        <v>11</v>
      </c>
      <c r="D274" s="3">
        <v>13</v>
      </c>
      <c r="E274" s="3">
        <v>18</v>
      </c>
      <c r="F274" s="3">
        <v>19</v>
      </c>
      <c r="G274" s="3">
        <v>17</v>
      </c>
      <c r="H274" s="3">
        <v>11</v>
      </c>
      <c r="I274" s="3">
        <v>8</v>
      </c>
      <c r="J274" s="3">
        <v>21</v>
      </c>
      <c r="K274" s="3">
        <v>66</v>
      </c>
      <c r="L274" s="3">
        <v>57</v>
      </c>
      <c r="M274" s="3">
        <v>69</v>
      </c>
      <c r="N274" s="6" t="s">
        <v>11</v>
      </c>
    </row>
    <row r="275" spans="1:19" ht="20">
      <c r="A275" s="2" t="s">
        <v>8</v>
      </c>
      <c r="B275" s="5">
        <v>8410</v>
      </c>
      <c r="C275" s="3">
        <v>719</v>
      </c>
      <c r="D275" s="3">
        <v>1372</v>
      </c>
      <c r="E275" s="3">
        <v>1067</v>
      </c>
      <c r="F275" s="3">
        <v>1234</v>
      </c>
      <c r="G275" s="3">
        <v>534</v>
      </c>
      <c r="H275" s="3">
        <v>240</v>
      </c>
      <c r="I275" s="3">
        <v>282</v>
      </c>
      <c r="J275" s="3">
        <v>890</v>
      </c>
      <c r="K275" s="3">
        <v>24</v>
      </c>
      <c r="L275" s="3">
        <v>27</v>
      </c>
      <c r="M275" s="3">
        <v>23</v>
      </c>
      <c r="N275" s="6" t="s">
        <v>11</v>
      </c>
    </row>
    <row r="276" spans="1:19" ht="20">
      <c r="A276" s="2" t="s">
        <v>9</v>
      </c>
      <c r="B276" s="3">
        <v>28</v>
      </c>
      <c r="C276" s="3">
        <v>12</v>
      </c>
      <c r="D276" s="3">
        <v>9</v>
      </c>
      <c r="E276" s="3">
        <v>7</v>
      </c>
      <c r="F276" s="3">
        <v>16</v>
      </c>
      <c r="G276" s="3">
        <v>13</v>
      </c>
      <c r="H276" s="3">
        <v>17</v>
      </c>
      <c r="I276" s="3">
        <v>15</v>
      </c>
      <c r="J276" s="3">
        <v>18</v>
      </c>
      <c r="K276" s="3">
        <v>8</v>
      </c>
      <c r="L276" s="3">
        <v>23</v>
      </c>
      <c r="M276" s="3">
        <v>19</v>
      </c>
      <c r="N276" s="6" t="s">
        <v>11</v>
      </c>
    </row>
    <row r="278" spans="1:19">
      <c r="A278" s="1"/>
      <c r="B278" s="2">
        <v>1</v>
      </c>
      <c r="C278" s="2">
        <v>2</v>
      </c>
      <c r="D278" s="2">
        <v>3</v>
      </c>
      <c r="E278" s="2">
        <v>4</v>
      </c>
      <c r="F278" s="2">
        <v>5</v>
      </c>
      <c r="G278" s="2">
        <v>6</v>
      </c>
      <c r="H278" s="2">
        <v>7</v>
      </c>
      <c r="I278" s="2">
        <v>8</v>
      </c>
      <c r="J278" s="2">
        <v>9</v>
      </c>
      <c r="K278" s="2">
        <v>10</v>
      </c>
      <c r="L278" s="2">
        <v>11</v>
      </c>
      <c r="M278" s="2">
        <v>12</v>
      </c>
    </row>
    <row r="279" spans="1:19">
      <c r="A279" s="2" t="s">
        <v>0</v>
      </c>
      <c r="B279" s="4">
        <v>0.16500000000000001</v>
      </c>
      <c r="C279" s="3">
        <v>5.8999999999999997E-2</v>
      </c>
      <c r="D279" s="3">
        <v>6.7000000000000004E-2</v>
      </c>
      <c r="E279" s="3">
        <v>4.2999999999999997E-2</v>
      </c>
      <c r="F279" s="3">
        <v>4.2000000000000003E-2</v>
      </c>
      <c r="G279" s="3">
        <v>4.2999999999999997E-2</v>
      </c>
      <c r="H279" s="4">
        <v>0.14299999999999999</v>
      </c>
      <c r="I279" s="3">
        <v>5.0999999999999997E-2</v>
      </c>
      <c r="J279" s="3">
        <v>4.8000000000000001E-2</v>
      </c>
      <c r="K279" s="4">
        <v>0.14499999999999999</v>
      </c>
      <c r="L279" s="3">
        <v>0.112</v>
      </c>
      <c r="M279" s="3">
        <v>0.123</v>
      </c>
      <c r="N279" s="6">
        <v>590</v>
      </c>
    </row>
    <row r="280" spans="1:19">
      <c r="A280" s="2" t="s">
        <v>2</v>
      </c>
      <c r="B280" s="4">
        <v>0.14199999999999999</v>
      </c>
      <c r="C280" s="3">
        <v>8.1000000000000003E-2</v>
      </c>
      <c r="D280" s="3">
        <v>5.3999999999999999E-2</v>
      </c>
      <c r="E280" s="3">
        <v>4.8000000000000001E-2</v>
      </c>
      <c r="F280" s="3">
        <v>4.4999999999999998E-2</v>
      </c>
      <c r="G280" s="3">
        <v>4.8000000000000001E-2</v>
      </c>
      <c r="H280" s="3">
        <v>4.4999999999999998E-2</v>
      </c>
      <c r="I280" s="3">
        <v>5.0999999999999997E-2</v>
      </c>
      <c r="J280" s="3">
        <v>5.0999999999999997E-2</v>
      </c>
      <c r="K280" s="3">
        <v>4.5999999999999999E-2</v>
      </c>
      <c r="L280" s="3">
        <v>4.9000000000000002E-2</v>
      </c>
      <c r="M280" s="3">
        <v>4.8000000000000001E-2</v>
      </c>
      <c r="N280" s="6">
        <v>590</v>
      </c>
    </row>
    <row r="281" spans="1:19">
      <c r="A281" s="2" t="s">
        <v>3</v>
      </c>
      <c r="B281" s="3">
        <v>6.0999999999999999E-2</v>
      </c>
      <c r="C281" s="3">
        <v>4.4999999999999998E-2</v>
      </c>
      <c r="D281" s="3">
        <v>7.0000000000000007E-2</v>
      </c>
      <c r="E281" s="3">
        <v>5.7000000000000002E-2</v>
      </c>
      <c r="F281" s="3">
        <v>4.3999999999999997E-2</v>
      </c>
      <c r="G281" s="3">
        <v>4.2999999999999997E-2</v>
      </c>
      <c r="H281" s="3">
        <v>4.5999999999999999E-2</v>
      </c>
      <c r="I281" s="3">
        <v>4.2999999999999997E-2</v>
      </c>
      <c r="J281" s="3">
        <v>4.2999999999999997E-2</v>
      </c>
      <c r="K281" s="3">
        <v>5.6000000000000001E-2</v>
      </c>
      <c r="L281" s="3">
        <v>4.4999999999999998E-2</v>
      </c>
      <c r="M281" s="3">
        <v>3.9E-2</v>
      </c>
      <c r="N281" s="6">
        <v>590</v>
      </c>
    </row>
    <row r="282" spans="1:19">
      <c r="A282" s="2" t="s">
        <v>4</v>
      </c>
      <c r="B282" s="3">
        <v>4.2000000000000003E-2</v>
      </c>
      <c r="C282" s="3">
        <v>4.9000000000000002E-2</v>
      </c>
      <c r="D282" s="3">
        <v>4.2999999999999997E-2</v>
      </c>
      <c r="E282" s="3">
        <v>5.5E-2</v>
      </c>
      <c r="F282" s="3">
        <v>4.2999999999999997E-2</v>
      </c>
      <c r="G282" s="3">
        <v>5.1999999999999998E-2</v>
      </c>
      <c r="H282" s="3">
        <v>0.05</v>
      </c>
      <c r="I282" s="3">
        <v>4.7E-2</v>
      </c>
      <c r="J282" s="3">
        <v>4.7E-2</v>
      </c>
      <c r="K282" s="13">
        <v>0.97299999999999998</v>
      </c>
      <c r="L282" s="14">
        <v>0.90600000000000003</v>
      </c>
      <c r="M282" s="13">
        <v>0.99199999999999999</v>
      </c>
      <c r="N282" s="6">
        <v>590</v>
      </c>
    </row>
    <row r="283" spans="1:19">
      <c r="A283" s="2" t="s">
        <v>5</v>
      </c>
      <c r="B283" s="3">
        <v>5.0999999999999997E-2</v>
      </c>
      <c r="C283" s="3">
        <v>4.7E-2</v>
      </c>
      <c r="D283" s="3">
        <v>4.9000000000000002E-2</v>
      </c>
      <c r="E283" s="3">
        <v>5.2999999999999999E-2</v>
      </c>
      <c r="F283" s="3">
        <v>4.7E-2</v>
      </c>
      <c r="G283" s="3">
        <v>4.7E-2</v>
      </c>
      <c r="H283" s="3">
        <v>4.7E-2</v>
      </c>
      <c r="I283" s="3">
        <v>5.8000000000000003E-2</v>
      </c>
      <c r="J283" s="3">
        <v>4.7E-2</v>
      </c>
      <c r="K283" s="10">
        <v>1.2629999999999999</v>
      </c>
      <c r="L283" s="10">
        <v>1.3089999999999999</v>
      </c>
      <c r="M283" s="10">
        <v>1.3080000000000001</v>
      </c>
      <c r="N283" s="6">
        <v>590</v>
      </c>
    </row>
    <row r="284" spans="1:19">
      <c r="A284" s="2" t="s">
        <v>6</v>
      </c>
      <c r="B284" s="3">
        <v>4.8000000000000001E-2</v>
      </c>
      <c r="C284" s="3">
        <v>4.7E-2</v>
      </c>
      <c r="D284" s="3">
        <v>4.9000000000000002E-2</v>
      </c>
      <c r="E284" s="3">
        <v>4.7E-2</v>
      </c>
      <c r="F284" s="3">
        <v>4.8000000000000001E-2</v>
      </c>
      <c r="G284" s="3">
        <v>4.7E-2</v>
      </c>
      <c r="H284" s="3">
        <v>4.8000000000000001E-2</v>
      </c>
      <c r="I284" s="3">
        <v>5.8000000000000003E-2</v>
      </c>
      <c r="J284" s="3">
        <v>4.8000000000000001E-2</v>
      </c>
      <c r="K284" s="3">
        <v>4.3999999999999997E-2</v>
      </c>
      <c r="L284" s="3">
        <v>4.7E-2</v>
      </c>
      <c r="M284" s="3">
        <v>4.2999999999999997E-2</v>
      </c>
      <c r="N284" s="6">
        <v>590</v>
      </c>
    </row>
    <row r="285" spans="1:19">
      <c r="A285" s="2" t="s">
        <v>8</v>
      </c>
      <c r="B285" s="5">
        <v>0.223</v>
      </c>
      <c r="C285" s="4">
        <v>0.183</v>
      </c>
      <c r="D285" s="4">
        <v>0.2</v>
      </c>
      <c r="E285" s="4">
        <v>0.2</v>
      </c>
      <c r="F285" s="5">
        <v>0.23</v>
      </c>
      <c r="G285" s="5">
        <v>0.221</v>
      </c>
      <c r="H285" s="4">
        <v>0.184</v>
      </c>
      <c r="I285" s="4">
        <v>0.19800000000000001</v>
      </c>
      <c r="J285" s="4">
        <v>0.185</v>
      </c>
      <c r="K285" s="3">
        <v>0.05</v>
      </c>
      <c r="L285" s="3">
        <v>5.0999999999999997E-2</v>
      </c>
      <c r="M285" s="3">
        <v>4.5999999999999999E-2</v>
      </c>
      <c r="N285" s="6">
        <v>590</v>
      </c>
    </row>
    <row r="286" spans="1:19">
      <c r="A286" s="2" t="s">
        <v>9</v>
      </c>
      <c r="B286" s="3">
        <v>5.3999999999999999E-2</v>
      </c>
      <c r="C286" s="3">
        <v>4.7E-2</v>
      </c>
      <c r="D286" s="3">
        <v>4.7E-2</v>
      </c>
      <c r="E286" s="3">
        <v>5.2999999999999999E-2</v>
      </c>
      <c r="F286" s="3">
        <v>4.7E-2</v>
      </c>
      <c r="G286" s="3">
        <v>4.7E-2</v>
      </c>
      <c r="H286" s="3">
        <v>4.7E-2</v>
      </c>
      <c r="I286" s="3">
        <v>4.7E-2</v>
      </c>
      <c r="J286" s="3">
        <v>4.5999999999999999E-2</v>
      </c>
      <c r="K286" s="3">
        <v>4.7E-2</v>
      </c>
      <c r="L286" s="3">
        <v>4.9000000000000002E-2</v>
      </c>
      <c r="M286" s="3">
        <v>4.7E-2</v>
      </c>
      <c r="N286" s="6">
        <v>590</v>
      </c>
    </row>
    <row r="288" spans="1:19">
      <c r="A288" s="15" t="s">
        <v>40</v>
      </c>
      <c r="B288" s="20">
        <v>450480</v>
      </c>
    </row>
    <row r="290" spans="1:14">
      <c r="A290" s="1"/>
      <c r="B290" s="2">
        <v>1</v>
      </c>
      <c r="C290" s="2">
        <v>2</v>
      </c>
      <c r="D290" s="2">
        <v>3</v>
      </c>
      <c r="E290" s="2">
        <v>4</v>
      </c>
      <c r="F290" s="2">
        <v>5</v>
      </c>
      <c r="G290" s="2">
        <v>6</v>
      </c>
      <c r="H290" s="2">
        <v>7</v>
      </c>
      <c r="I290" s="2">
        <v>8</v>
      </c>
      <c r="J290" s="2">
        <v>9</v>
      </c>
      <c r="K290" s="2">
        <v>10</v>
      </c>
      <c r="L290" s="2">
        <v>11</v>
      </c>
      <c r="M290" s="2">
        <v>12</v>
      </c>
    </row>
    <row r="291" spans="1:14" ht="20">
      <c r="A291" s="2" t="s">
        <v>0</v>
      </c>
      <c r="B291" s="3">
        <v>588</v>
      </c>
      <c r="C291" s="3">
        <v>664</v>
      </c>
      <c r="D291" s="3">
        <v>876</v>
      </c>
      <c r="E291" s="3">
        <v>591</v>
      </c>
      <c r="F291" s="3">
        <v>563</v>
      </c>
      <c r="G291" s="3">
        <v>551</v>
      </c>
      <c r="H291" s="3">
        <v>1755</v>
      </c>
      <c r="I291" s="3">
        <v>1336</v>
      </c>
      <c r="J291" s="3">
        <v>1214</v>
      </c>
      <c r="K291" s="3">
        <v>2193</v>
      </c>
      <c r="L291" s="4">
        <v>2385</v>
      </c>
      <c r="M291" s="3">
        <v>1376</v>
      </c>
      <c r="N291" s="6" t="s">
        <v>41</v>
      </c>
    </row>
    <row r="292" spans="1:14" ht="20">
      <c r="A292" s="2" t="s">
        <v>2</v>
      </c>
      <c r="B292" s="3">
        <v>760</v>
      </c>
      <c r="C292" s="3">
        <v>628</v>
      </c>
      <c r="D292" s="3">
        <v>629</v>
      </c>
      <c r="E292" s="3">
        <v>606</v>
      </c>
      <c r="F292" s="3">
        <v>614</v>
      </c>
      <c r="G292" s="3">
        <v>594</v>
      </c>
      <c r="H292" s="3">
        <v>614</v>
      </c>
      <c r="I292" s="3">
        <v>580</v>
      </c>
      <c r="J292" s="3">
        <v>612</v>
      </c>
      <c r="K292" s="3">
        <v>621</v>
      </c>
      <c r="L292" s="3">
        <v>675</v>
      </c>
      <c r="M292" s="3">
        <v>591</v>
      </c>
      <c r="N292" s="6" t="s">
        <v>41</v>
      </c>
    </row>
    <row r="293" spans="1:14" ht="20">
      <c r="A293" s="2" t="s">
        <v>3</v>
      </c>
      <c r="B293" s="3">
        <v>710</v>
      </c>
      <c r="C293" s="3">
        <v>936</v>
      </c>
      <c r="D293" s="3">
        <v>1081</v>
      </c>
      <c r="E293" s="3">
        <v>1511</v>
      </c>
      <c r="F293" s="3">
        <v>749</v>
      </c>
      <c r="G293" s="3">
        <v>1080</v>
      </c>
      <c r="H293" s="3">
        <v>1375</v>
      </c>
      <c r="I293" s="3">
        <v>1176</v>
      </c>
      <c r="J293" s="3">
        <v>1222</v>
      </c>
      <c r="K293" s="3">
        <v>892</v>
      </c>
      <c r="L293" s="3">
        <v>923</v>
      </c>
      <c r="M293" s="3">
        <v>1197</v>
      </c>
      <c r="N293" s="6" t="s">
        <v>41</v>
      </c>
    </row>
    <row r="294" spans="1:14" ht="20">
      <c r="A294" s="2" t="s">
        <v>4</v>
      </c>
      <c r="B294" s="5">
        <v>5346</v>
      </c>
      <c r="C294" s="4">
        <v>3091</v>
      </c>
      <c r="D294" s="4">
        <v>2819</v>
      </c>
      <c r="E294" s="4">
        <v>3555</v>
      </c>
      <c r="F294" s="4">
        <v>2552</v>
      </c>
      <c r="G294" s="4">
        <v>3477</v>
      </c>
      <c r="H294" s="3">
        <v>631</v>
      </c>
      <c r="I294" s="3">
        <v>622</v>
      </c>
      <c r="J294" s="3">
        <v>624</v>
      </c>
      <c r="K294" s="14">
        <v>17396</v>
      </c>
      <c r="L294" s="13">
        <v>18131</v>
      </c>
      <c r="M294" s="14">
        <v>17395</v>
      </c>
      <c r="N294" s="6" t="s">
        <v>41</v>
      </c>
    </row>
    <row r="295" spans="1:14" ht="20">
      <c r="A295" s="2" t="s">
        <v>5</v>
      </c>
      <c r="B295" s="3">
        <v>585</v>
      </c>
      <c r="C295" s="3">
        <v>585</v>
      </c>
      <c r="D295" s="3">
        <v>606</v>
      </c>
      <c r="E295" s="3">
        <v>628</v>
      </c>
      <c r="F295" s="3">
        <v>613</v>
      </c>
      <c r="G295" s="3">
        <v>590</v>
      </c>
      <c r="H295" s="3">
        <v>591</v>
      </c>
      <c r="I295" s="3">
        <v>574</v>
      </c>
      <c r="J295" s="3">
        <v>599</v>
      </c>
      <c r="K295" s="17">
        <v>15339</v>
      </c>
      <c r="L295" s="17">
        <v>14828</v>
      </c>
      <c r="M295" s="17">
        <v>14972</v>
      </c>
      <c r="N295" s="6" t="s">
        <v>41</v>
      </c>
    </row>
    <row r="296" spans="1:14" ht="20">
      <c r="A296" s="2" t="s">
        <v>6</v>
      </c>
      <c r="B296" s="8">
        <v>8755</v>
      </c>
      <c r="C296" s="3">
        <v>596</v>
      </c>
      <c r="D296" s="3">
        <v>589</v>
      </c>
      <c r="E296" s="3">
        <v>578</v>
      </c>
      <c r="F296" s="3">
        <v>593</v>
      </c>
      <c r="G296" s="3">
        <v>590</v>
      </c>
      <c r="H296" s="3">
        <v>601</v>
      </c>
      <c r="I296" s="3">
        <v>687</v>
      </c>
      <c r="J296" s="3">
        <v>617</v>
      </c>
      <c r="K296" s="14">
        <v>16162</v>
      </c>
      <c r="L296" s="14">
        <v>17016</v>
      </c>
      <c r="M296" s="14">
        <v>16831</v>
      </c>
      <c r="N296" s="6" t="s">
        <v>41</v>
      </c>
    </row>
    <row r="297" spans="1:14" ht="20">
      <c r="A297" s="2" t="s">
        <v>8</v>
      </c>
      <c r="B297" s="10">
        <v>23492</v>
      </c>
      <c r="C297" s="10">
        <v>24659</v>
      </c>
      <c r="D297" s="11">
        <v>20467</v>
      </c>
      <c r="E297" s="11">
        <v>19720</v>
      </c>
      <c r="F297" s="10">
        <v>23716</v>
      </c>
      <c r="G297" s="10">
        <v>24312</v>
      </c>
      <c r="H297" s="10">
        <v>24685</v>
      </c>
      <c r="I297" s="10">
        <v>24074</v>
      </c>
      <c r="J297" s="9">
        <v>21831</v>
      </c>
      <c r="K297" s="3">
        <v>787</v>
      </c>
      <c r="L297" s="3">
        <v>670</v>
      </c>
      <c r="M297" s="3">
        <v>580</v>
      </c>
      <c r="N297" s="6" t="s">
        <v>41</v>
      </c>
    </row>
    <row r="298" spans="1:14" ht="20">
      <c r="A298" s="2" t="s">
        <v>9</v>
      </c>
      <c r="B298" s="3">
        <v>568</v>
      </c>
      <c r="C298" s="3">
        <v>590</v>
      </c>
      <c r="D298" s="3">
        <v>615</v>
      </c>
      <c r="E298" s="3">
        <v>728</v>
      </c>
      <c r="F298" s="3">
        <v>695</v>
      </c>
      <c r="G298" s="3">
        <v>593</v>
      </c>
      <c r="H298" s="3">
        <v>610</v>
      </c>
      <c r="I298" s="3">
        <v>608</v>
      </c>
      <c r="J298" s="3">
        <v>622</v>
      </c>
      <c r="K298" s="3">
        <v>579</v>
      </c>
      <c r="L298" s="3">
        <v>585</v>
      </c>
      <c r="M298" s="3">
        <v>589</v>
      </c>
      <c r="N298" s="6" t="s">
        <v>41</v>
      </c>
    </row>
    <row r="300" spans="1:14">
      <c r="A300" s="1"/>
      <c r="B300" s="2">
        <v>1</v>
      </c>
      <c r="C300" s="2">
        <v>2</v>
      </c>
      <c r="D300" s="2">
        <v>3</v>
      </c>
      <c r="E300" s="2">
        <v>4</v>
      </c>
      <c r="F300" s="2">
        <v>5</v>
      </c>
      <c r="G300" s="2">
        <v>6</v>
      </c>
      <c r="H300" s="2">
        <v>7</v>
      </c>
      <c r="I300" s="2">
        <v>8</v>
      </c>
      <c r="J300" s="2">
        <v>9</v>
      </c>
      <c r="K300" s="2">
        <v>10</v>
      </c>
      <c r="L300" s="2">
        <v>11</v>
      </c>
      <c r="M300" s="2">
        <v>12</v>
      </c>
    </row>
    <row r="301" spans="1:14" ht="20">
      <c r="A301" s="2" t="s">
        <v>0</v>
      </c>
      <c r="B301" s="3">
        <v>15</v>
      </c>
      <c r="C301" s="3">
        <v>19</v>
      </c>
      <c r="D301" s="3">
        <v>25</v>
      </c>
      <c r="E301" s="3">
        <v>25</v>
      </c>
      <c r="F301" s="3">
        <v>21</v>
      </c>
      <c r="G301" s="3">
        <v>20</v>
      </c>
      <c r="H301" s="3">
        <v>24</v>
      </c>
      <c r="I301" s="3">
        <v>24</v>
      </c>
      <c r="J301" s="3">
        <v>16</v>
      </c>
      <c r="K301" s="3">
        <v>21</v>
      </c>
      <c r="L301" s="3">
        <v>16</v>
      </c>
      <c r="M301" s="3">
        <v>15</v>
      </c>
      <c r="N301" s="6" t="s">
        <v>11</v>
      </c>
    </row>
    <row r="302" spans="1:14" ht="20">
      <c r="A302" s="2" t="s">
        <v>2</v>
      </c>
      <c r="B302" s="3">
        <v>24</v>
      </c>
      <c r="C302" s="3">
        <v>27</v>
      </c>
      <c r="D302" s="3">
        <v>8</v>
      </c>
      <c r="E302" s="3">
        <v>14</v>
      </c>
      <c r="F302" s="3">
        <v>10</v>
      </c>
      <c r="G302" s="3">
        <v>18</v>
      </c>
      <c r="H302" s="3">
        <v>16</v>
      </c>
      <c r="I302" s="3">
        <v>12</v>
      </c>
      <c r="J302" s="3">
        <v>26</v>
      </c>
      <c r="K302" s="3">
        <v>23</v>
      </c>
      <c r="L302" s="3">
        <v>17</v>
      </c>
      <c r="M302" s="3">
        <v>29</v>
      </c>
      <c r="N302" s="6" t="s">
        <v>11</v>
      </c>
    </row>
    <row r="303" spans="1:14" ht="20">
      <c r="A303" s="2" t="s">
        <v>3</v>
      </c>
      <c r="B303" s="3">
        <v>16</v>
      </c>
      <c r="C303" s="3">
        <v>13</v>
      </c>
      <c r="D303" s="3">
        <v>14</v>
      </c>
      <c r="E303" s="3">
        <v>24</v>
      </c>
      <c r="F303" s="3">
        <v>26</v>
      </c>
      <c r="G303" s="3">
        <v>16</v>
      </c>
      <c r="H303" s="3">
        <v>30</v>
      </c>
      <c r="I303" s="3">
        <v>24</v>
      </c>
      <c r="J303" s="3">
        <v>21</v>
      </c>
      <c r="K303" s="3">
        <v>47</v>
      </c>
      <c r="L303" s="3">
        <v>11</v>
      </c>
      <c r="M303" s="3">
        <v>20</v>
      </c>
      <c r="N303" s="6" t="s">
        <v>11</v>
      </c>
    </row>
    <row r="304" spans="1:14" ht="20">
      <c r="A304" s="2" t="s">
        <v>4</v>
      </c>
      <c r="B304" s="3">
        <v>41</v>
      </c>
      <c r="C304" s="3">
        <v>28</v>
      </c>
      <c r="D304" s="3">
        <v>37</v>
      </c>
      <c r="E304" s="3">
        <v>31</v>
      </c>
      <c r="F304" s="3">
        <v>27</v>
      </c>
      <c r="G304" s="3">
        <v>35</v>
      </c>
      <c r="H304" s="3">
        <v>13</v>
      </c>
      <c r="I304" s="3">
        <v>12</v>
      </c>
      <c r="J304" s="3">
        <v>26</v>
      </c>
      <c r="K304" s="3">
        <v>47</v>
      </c>
      <c r="L304" s="3">
        <v>59</v>
      </c>
      <c r="M304" s="3">
        <v>62</v>
      </c>
      <c r="N304" s="6" t="s">
        <v>11</v>
      </c>
    </row>
    <row r="305" spans="1:14" ht="20">
      <c r="A305" s="2" t="s">
        <v>5</v>
      </c>
      <c r="B305" s="3">
        <v>21</v>
      </c>
      <c r="C305" s="3">
        <v>16</v>
      </c>
      <c r="D305" s="3">
        <v>11</v>
      </c>
      <c r="E305" s="3">
        <v>12</v>
      </c>
      <c r="F305" s="3">
        <v>18</v>
      </c>
      <c r="G305" s="3">
        <v>16</v>
      </c>
      <c r="H305" s="3">
        <v>24</v>
      </c>
      <c r="I305" s="3">
        <v>11</v>
      </c>
      <c r="J305" s="3">
        <v>24</v>
      </c>
      <c r="K305" s="10">
        <v>45501</v>
      </c>
      <c r="L305" s="10">
        <v>43980</v>
      </c>
      <c r="M305" s="10">
        <v>44918</v>
      </c>
      <c r="N305" s="6" t="s">
        <v>11</v>
      </c>
    </row>
    <row r="306" spans="1:14" ht="20">
      <c r="A306" s="2" t="s">
        <v>6</v>
      </c>
      <c r="B306" s="3">
        <v>395</v>
      </c>
      <c r="C306" s="3">
        <v>20</v>
      </c>
      <c r="D306" s="3">
        <v>8</v>
      </c>
      <c r="E306" s="3">
        <v>7</v>
      </c>
      <c r="F306" s="3">
        <v>7</v>
      </c>
      <c r="G306" s="3">
        <v>12</v>
      </c>
      <c r="H306" s="3">
        <v>22</v>
      </c>
      <c r="I306" s="3">
        <v>20</v>
      </c>
      <c r="J306" s="3">
        <v>34</v>
      </c>
      <c r="K306" s="3">
        <v>62</v>
      </c>
      <c r="L306" s="3">
        <v>68</v>
      </c>
      <c r="M306" s="3">
        <v>57</v>
      </c>
      <c r="N306" s="6" t="s">
        <v>11</v>
      </c>
    </row>
    <row r="307" spans="1:14" ht="20">
      <c r="A307" s="2" t="s">
        <v>8</v>
      </c>
      <c r="B307" s="5">
        <v>8423</v>
      </c>
      <c r="C307" s="3">
        <v>696</v>
      </c>
      <c r="D307" s="3">
        <v>1387</v>
      </c>
      <c r="E307" s="3">
        <v>1081</v>
      </c>
      <c r="F307" s="3">
        <v>1234</v>
      </c>
      <c r="G307" s="3">
        <v>493</v>
      </c>
      <c r="H307" s="3">
        <v>224</v>
      </c>
      <c r="I307" s="3">
        <v>265</v>
      </c>
      <c r="J307" s="3">
        <v>903</v>
      </c>
      <c r="K307" s="3">
        <v>28</v>
      </c>
      <c r="L307" s="3">
        <v>18</v>
      </c>
      <c r="M307" s="3">
        <v>22</v>
      </c>
      <c r="N307" s="6" t="s">
        <v>11</v>
      </c>
    </row>
    <row r="308" spans="1:14" ht="20">
      <c r="A308" s="2" t="s">
        <v>9</v>
      </c>
      <c r="B308" s="3">
        <v>16</v>
      </c>
      <c r="C308" s="3">
        <v>17</v>
      </c>
      <c r="D308" s="3">
        <v>15</v>
      </c>
      <c r="E308" s="3">
        <v>16</v>
      </c>
      <c r="F308" s="3">
        <v>14</v>
      </c>
      <c r="G308" s="3">
        <v>8</v>
      </c>
      <c r="H308" s="3">
        <v>14</v>
      </c>
      <c r="I308" s="3">
        <v>14</v>
      </c>
      <c r="J308" s="3">
        <v>17</v>
      </c>
      <c r="K308" s="3">
        <v>22</v>
      </c>
      <c r="L308" s="3">
        <v>22</v>
      </c>
      <c r="M308" s="3">
        <v>15</v>
      </c>
      <c r="N308" s="6" t="s">
        <v>11</v>
      </c>
    </row>
    <row r="310" spans="1:14">
      <c r="A310" s="1"/>
      <c r="B310" s="2">
        <v>1</v>
      </c>
      <c r="C310" s="2">
        <v>2</v>
      </c>
      <c r="D310" s="2">
        <v>3</v>
      </c>
      <c r="E310" s="2">
        <v>4</v>
      </c>
      <c r="F310" s="2">
        <v>5</v>
      </c>
      <c r="G310" s="2">
        <v>6</v>
      </c>
      <c r="H310" s="2">
        <v>7</v>
      </c>
      <c r="I310" s="2">
        <v>8</v>
      </c>
      <c r="J310" s="2">
        <v>9</v>
      </c>
      <c r="K310" s="2">
        <v>10</v>
      </c>
      <c r="L310" s="2">
        <v>11</v>
      </c>
      <c r="M310" s="2">
        <v>12</v>
      </c>
    </row>
    <row r="311" spans="1:14">
      <c r="A311" s="2" t="s">
        <v>0</v>
      </c>
      <c r="B311" s="4">
        <v>0.16500000000000001</v>
      </c>
      <c r="C311" s="3">
        <v>5.8999999999999997E-2</v>
      </c>
      <c r="D311" s="3">
        <v>6.7000000000000004E-2</v>
      </c>
      <c r="E311" s="3">
        <v>4.2999999999999997E-2</v>
      </c>
      <c r="F311" s="3">
        <v>4.2000000000000003E-2</v>
      </c>
      <c r="G311" s="3">
        <v>4.2000000000000003E-2</v>
      </c>
      <c r="H311" s="4">
        <v>0.14299999999999999</v>
      </c>
      <c r="I311" s="3">
        <v>5.0999999999999997E-2</v>
      </c>
      <c r="J311" s="3">
        <v>4.8000000000000001E-2</v>
      </c>
      <c r="K311" s="4">
        <v>0.14599999999999999</v>
      </c>
      <c r="L311" s="3">
        <v>0.112</v>
      </c>
      <c r="M311" s="3">
        <v>0.123</v>
      </c>
      <c r="N311" s="6">
        <v>590</v>
      </c>
    </row>
    <row r="312" spans="1:14">
      <c r="A312" s="2" t="s">
        <v>2</v>
      </c>
      <c r="B312" s="4">
        <v>0.14199999999999999</v>
      </c>
      <c r="C312" s="3">
        <v>8.1000000000000003E-2</v>
      </c>
      <c r="D312" s="3">
        <v>5.3999999999999999E-2</v>
      </c>
      <c r="E312" s="3">
        <v>4.8000000000000001E-2</v>
      </c>
      <c r="F312" s="3">
        <v>4.4999999999999998E-2</v>
      </c>
      <c r="G312" s="3">
        <v>4.8000000000000001E-2</v>
      </c>
      <c r="H312" s="3">
        <v>4.4999999999999998E-2</v>
      </c>
      <c r="I312" s="3">
        <v>5.0999999999999997E-2</v>
      </c>
      <c r="J312" s="3">
        <v>5.0999999999999997E-2</v>
      </c>
      <c r="K312" s="3">
        <v>4.5999999999999999E-2</v>
      </c>
      <c r="L312" s="3">
        <v>4.9000000000000002E-2</v>
      </c>
      <c r="M312" s="3">
        <v>4.8000000000000001E-2</v>
      </c>
      <c r="N312" s="6">
        <v>590</v>
      </c>
    </row>
    <row r="313" spans="1:14">
      <c r="A313" s="2" t="s">
        <v>3</v>
      </c>
      <c r="B313" s="3">
        <v>6.0999999999999999E-2</v>
      </c>
      <c r="C313" s="3">
        <v>4.4999999999999998E-2</v>
      </c>
      <c r="D313" s="3">
        <v>6.9000000000000006E-2</v>
      </c>
      <c r="E313" s="3">
        <v>5.7000000000000002E-2</v>
      </c>
      <c r="F313" s="3">
        <v>4.3999999999999997E-2</v>
      </c>
      <c r="G313" s="3">
        <v>4.2999999999999997E-2</v>
      </c>
      <c r="H313" s="3">
        <v>4.5999999999999999E-2</v>
      </c>
      <c r="I313" s="3">
        <v>4.2999999999999997E-2</v>
      </c>
      <c r="J313" s="3">
        <v>4.2999999999999997E-2</v>
      </c>
      <c r="K313" s="3">
        <v>5.6000000000000001E-2</v>
      </c>
      <c r="L313" s="3">
        <v>4.4999999999999998E-2</v>
      </c>
      <c r="M313" s="3">
        <v>3.9E-2</v>
      </c>
      <c r="N313" s="6">
        <v>590</v>
      </c>
    </row>
    <row r="314" spans="1:14">
      <c r="A314" s="2" t="s">
        <v>4</v>
      </c>
      <c r="B314" s="3">
        <v>4.2000000000000003E-2</v>
      </c>
      <c r="C314" s="3">
        <v>4.9000000000000002E-2</v>
      </c>
      <c r="D314" s="3">
        <v>4.2999999999999997E-2</v>
      </c>
      <c r="E314" s="3">
        <v>5.5E-2</v>
      </c>
      <c r="F314" s="3">
        <v>4.2999999999999997E-2</v>
      </c>
      <c r="G314" s="3">
        <v>5.1999999999999998E-2</v>
      </c>
      <c r="H314" s="3">
        <v>0.05</v>
      </c>
      <c r="I314" s="3">
        <v>4.7E-2</v>
      </c>
      <c r="J314" s="3">
        <v>4.7E-2</v>
      </c>
      <c r="K314" s="13">
        <v>0.97199999999999998</v>
      </c>
      <c r="L314" s="14">
        <v>0.9</v>
      </c>
      <c r="M314" s="13">
        <v>0.99399999999999999</v>
      </c>
      <c r="N314" s="6">
        <v>590</v>
      </c>
    </row>
    <row r="315" spans="1:14">
      <c r="A315" s="2" t="s">
        <v>5</v>
      </c>
      <c r="B315" s="3">
        <v>0.05</v>
      </c>
      <c r="C315" s="3">
        <v>4.7E-2</v>
      </c>
      <c r="D315" s="3">
        <v>4.9000000000000002E-2</v>
      </c>
      <c r="E315" s="3">
        <v>5.1999999999999998E-2</v>
      </c>
      <c r="F315" s="3">
        <v>4.7E-2</v>
      </c>
      <c r="G315" s="3">
        <v>4.7E-2</v>
      </c>
      <c r="H315" s="3">
        <v>4.7E-2</v>
      </c>
      <c r="I315" s="3">
        <v>5.8000000000000003E-2</v>
      </c>
      <c r="J315" s="3">
        <v>4.7E-2</v>
      </c>
      <c r="K315" s="10">
        <v>1.258</v>
      </c>
      <c r="L315" s="10">
        <v>1.306</v>
      </c>
      <c r="M315" s="10">
        <v>1.3049999999999999</v>
      </c>
      <c r="N315" s="6">
        <v>590</v>
      </c>
    </row>
    <row r="316" spans="1:14">
      <c r="A316" s="2" t="s">
        <v>6</v>
      </c>
      <c r="B316" s="3">
        <v>4.8000000000000001E-2</v>
      </c>
      <c r="C316" s="3">
        <v>4.7E-2</v>
      </c>
      <c r="D316" s="3">
        <v>4.9000000000000002E-2</v>
      </c>
      <c r="E316" s="3">
        <v>4.7E-2</v>
      </c>
      <c r="F316" s="3">
        <v>4.8000000000000001E-2</v>
      </c>
      <c r="G316" s="3">
        <v>4.7E-2</v>
      </c>
      <c r="H316" s="3">
        <v>4.8000000000000001E-2</v>
      </c>
      <c r="I316" s="3">
        <v>5.8000000000000003E-2</v>
      </c>
      <c r="J316" s="3">
        <v>4.8000000000000001E-2</v>
      </c>
      <c r="K316" s="3">
        <v>4.3999999999999997E-2</v>
      </c>
      <c r="L316" s="3">
        <v>4.7E-2</v>
      </c>
      <c r="M316" s="3">
        <v>4.2999999999999997E-2</v>
      </c>
      <c r="N316" s="6">
        <v>590</v>
      </c>
    </row>
    <row r="317" spans="1:14">
      <c r="A317" s="2" t="s">
        <v>8</v>
      </c>
      <c r="B317" s="5">
        <v>0.222</v>
      </c>
      <c r="C317" s="4">
        <v>0.183</v>
      </c>
      <c r="D317" s="4">
        <v>0.19900000000000001</v>
      </c>
      <c r="E317" s="4">
        <v>0.2</v>
      </c>
      <c r="F317" s="5">
        <v>0.22900000000000001</v>
      </c>
      <c r="G317" s="4">
        <v>0.22</v>
      </c>
      <c r="H317" s="4">
        <v>0.184</v>
      </c>
      <c r="I317" s="4">
        <v>0.19700000000000001</v>
      </c>
      <c r="J317" s="4">
        <v>0.185</v>
      </c>
      <c r="K317" s="3">
        <v>0.05</v>
      </c>
      <c r="L317" s="3">
        <v>5.0999999999999997E-2</v>
      </c>
      <c r="M317" s="3">
        <v>4.5999999999999999E-2</v>
      </c>
      <c r="N317" s="6">
        <v>590</v>
      </c>
    </row>
    <row r="318" spans="1:14">
      <c r="A318" s="2" t="s">
        <v>9</v>
      </c>
      <c r="B318" s="3">
        <v>5.3999999999999999E-2</v>
      </c>
      <c r="C318" s="3">
        <v>4.7E-2</v>
      </c>
      <c r="D318" s="3">
        <v>4.7E-2</v>
      </c>
      <c r="E318" s="3">
        <v>5.2999999999999999E-2</v>
      </c>
      <c r="F318" s="3">
        <v>4.7E-2</v>
      </c>
      <c r="G318" s="3">
        <v>4.7E-2</v>
      </c>
      <c r="H318" s="3">
        <v>4.7E-2</v>
      </c>
      <c r="I318" s="3">
        <v>4.5999999999999999E-2</v>
      </c>
      <c r="J318" s="3">
        <v>4.5999999999999999E-2</v>
      </c>
      <c r="K318" s="3">
        <v>4.8000000000000001E-2</v>
      </c>
      <c r="L318" s="3">
        <v>4.9000000000000002E-2</v>
      </c>
      <c r="M318" s="3">
        <v>4.7E-2</v>
      </c>
      <c r="N318" s="6">
        <v>590</v>
      </c>
    </row>
    <row r="320" spans="1:14">
      <c r="A320" s="15" t="s">
        <v>42</v>
      </c>
      <c r="B320" s="20">
        <v>458488</v>
      </c>
    </row>
    <row r="321" spans="1:24">
      <c r="P321" t="s">
        <v>42</v>
      </c>
      <c r="R321" t="s">
        <v>37</v>
      </c>
      <c r="S321">
        <f>AVERAGE(K328:M328)</f>
        <v>12512</v>
      </c>
      <c r="W321" t="s">
        <v>37</v>
      </c>
      <c r="X321">
        <f>AVERAGE(K348:M348)</f>
        <v>4.4666666666666667E-2</v>
      </c>
    </row>
    <row r="322" spans="1:24">
      <c r="A322" s="1"/>
      <c r="B322" s="2">
        <v>1</v>
      </c>
      <c r="C322" s="2">
        <v>2</v>
      </c>
      <c r="D322" s="2">
        <v>3</v>
      </c>
      <c r="E322" s="2">
        <v>4</v>
      </c>
      <c r="F322" s="2">
        <v>5</v>
      </c>
      <c r="G322" s="2">
        <v>6</v>
      </c>
      <c r="H322" s="2">
        <v>7</v>
      </c>
      <c r="I322" s="2">
        <v>8</v>
      </c>
      <c r="J322" s="2">
        <v>9</v>
      </c>
      <c r="K322" s="2">
        <v>10</v>
      </c>
      <c r="L322" s="2">
        <v>11</v>
      </c>
      <c r="M322" s="2">
        <v>12</v>
      </c>
    </row>
    <row r="323" spans="1:24" ht="20">
      <c r="A323" s="2" t="s">
        <v>0</v>
      </c>
      <c r="B323" s="3">
        <v>456</v>
      </c>
      <c r="C323" s="3">
        <v>490</v>
      </c>
      <c r="D323" s="3">
        <v>684</v>
      </c>
      <c r="E323" s="3">
        <v>410</v>
      </c>
      <c r="F323" s="3">
        <v>406</v>
      </c>
      <c r="G323" s="3">
        <v>408</v>
      </c>
      <c r="H323" s="3">
        <v>1370</v>
      </c>
      <c r="I323" s="3">
        <v>1052</v>
      </c>
      <c r="J323" s="3">
        <v>912</v>
      </c>
      <c r="K323" s="4">
        <v>1709</v>
      </c>
      <c r="L323" s="4">
        <v>1828</v>
      </c>
      <c r="M323" s="3">
        <v>1084</v>
      </c>
      <c r="N323" s="6" t="s">
        <v>43</v>
      </c>
      <c r="P323" t="s">
        <v>27</v>
      </c>
      <c r="U323" t="s">
        <v>30</v>
      </c>
    </row>
    <row r="324" spans="1:24" ht="20">
      <c r="A324" s="2" t="s">
        <v>2</v>
      </c>
      <c r="B324" s="3">
        <v>589</v>
      </c>
      <c r="C324" s="3">
        <v>485</v>
      </c>
      <c r="D324" s="3">
        <v>487</v>
      </c>
      <c r="E324" s="3">
        <v>450</v>
      </c>
      <c r="F324" s="3">
        <v>443</v>
      </c>
      <c r="G324" s="3">
        <v>446</v>
      </c>
      <c r="H324" s="3">
        <v>451</v>
      </c>
      <c r="I324" s="3">
        <v>428</v>
      </c>
      <c r="J324" s="3">
        <v>433</v>
      </c>
      <c r="K324" s="3">
        <v>454</v>
      </c>
      <c r="L324" s="3">
        <v>474</v>
      </c>
      <c r="M324" s="3">
        <v>467</v>
      </c>
      <c r="N324" s="6" t="s">
        <v>43</v>
      </c>
    </row>
    <row r="325" spans="1:24" ht="20">
      <c r="A325" s="2" t="s">
        <v>3</v>
      </c>
      <c r="B325" s="3">
        <v>523</v>
      </c>
      <c r="C325" s="3">
        <v>678</v>
      </c>
      <c r="D325" s="3">
        <v>803</v>
      </c>
      <c r="E325" s="3">
        <v>1104</v>
      </c>
      <c r="F325" s="3">
        <v>540</v>
      </c>
      <c r="G325" s="3">
        <v>788</v>
      </c>
      <c r="H325" s="3">
        <v>1050</v>
      </c>
      <c r="I325" s="3">
        <v>860</v>
      </c>
      <c r="J325" s="3">
        <v>910</v>
      </c>
      <c r="K325" s="3">
        <v>681</v>
      </c>
      <c r="L325" s="3">
        <v>682</v>
      </c>
      <c r="M325" s="3">
        <v>885</v>
      </c>
      <c r="N325" s="6" t="s">
        <v>43</v>
      </c>
      <c r="P325" t="s">
        <v>28</v>
      </c>
      <c r="U325" t="s">
        <v>28</v>
      </c>
    </row>
    <row r="326" spans="1:24" ht="20">
      <c r="A326" s="2" t="s">
        <v>4</v>
      </c>
      <c r="B326" s="5">
        <v>4012</v>
      </c>
      <c r="C326" s="4">
        <v>2300</v>
      </c>
      <c r="D326" s="4">
        <v>2153</v>
      </c>
      <c r="E326" s="4">
        <v>2619</v>
      </c>
      <c r="F326" s="4">
        <v>1896</v>
      </c>
      <c r="G326" s="4">
        <v>2541</v>
      </c>
      <c r="H326" s="3">
        <v>495</v>
      </c>
      <c r="I326" s="3">
        <v>481</v>
      </c>
      <c r="J326" s="3">
        <v>431</v>
      </c>
      <c r="K326" s="10">
        <v>17508</v>
      </c>
      <c r="L326" s="10">
        <v>18501</v>
      </c>
      <c r="M326" s="10">
        <v>17501</v>
      </c>
      <c r="N326" s="6" t="s">
        <v>43</v>
      </c>
      <c r="P326">
        <f>K326-$S$321</f>
        <v>4996</v>
      </c>
      <c r="Q326">
        <f t="shared" ref="Q326:R326" si="26">L326-$S$321</f>
        <v>5989</v>
      </c>
      <c r="R326">
        <f t="shared" si="26"/>
        <v>4989</v>
      </c>
      <c r="U326">
        <f>K346-$X$321</f>
        <v>0.92133333333333334</v>
      </c>
      <c r="V326">
        <f t="shared" ref="V326:W326" si="27">L346-$X$321</f>
        <v>0.85433333333333339</v>
      </c>
      <c r="W326">
        <f t="shared" si="27"/>
        <v>0.94433333333333336</v>
      </c>
    </row>
    <row r="327" spans="1:24" ht="20">
      <c r="A327" s="2" t="s">
        <v>5</v>
      </c>
      <c r="B327" s="3">
        <v>434</v>
      </c>
      <c r="C327" s="3">
        <v>435</v>
      </c>
      <c r="D327" s="3">
        <v>445</v>
      </c>
      <c r="E327" s="3">
        <v>455</v>
      </c>
      <c r="F327" s="3">
        <v>437</v>
      </c>
      <c r="G327" s="3">
        <v>439</v>
      </c>
      <c r="H327" s="3">
        <v>445</v>
      </c>
      <c r="I327" s="3">
        <v>425</v>
      </c>
      <c r="J327" s="3">
        <v>438</v>
      </c>
      <c r="K327" s="14">
        <v>13419</v>
      </c>
      <c r="L327" s="14">
        <v>12900</v>
      </c>
      <c r="M327" s="14">
        <v>13026</v>
      </c>
      <c r="N327" s="6" t="s">
        <v>43</v>
      </c>
    </row>
    <row r="328" spans="1:24" ht="20">
      <c r="A328" s="2" t="s">
        <v>6</v>
      </c>
      <c r="B328" s="16">
        <v>7881</v>
      </c>
      <c r="C328" s="3">
        <v>438</v>
      </c>
      <c r="D328" s="3">
        <v>438</v>
      </c>
      <c r="E328" s="3">
        <v>457</v>
      </c>
      <c r="F328" s="3">
        <v>453</v>
      </c>
      <c r="G328" s="3">
        <v>441</v>
      </c>
      <c r="H328" s="3">
        <v>454</v>
      </c>
      <c r="I328" s="3">
        <v>528</v>
      </c>
      <c r="J328" s="3">
        <v>446</v>
      </c>
      <c r="K328" s="14">
        <v>12124</v>
      </c>
      <c r="L328" s="14">
        <v>12648</v>
      </c>
      <c r="M328" s="14">
        <v>12764</v>
      </c>
      <c r="N328" s="6" t="s">
        <v>43</v>
      </c>
      <c r="P328" t="s">
        <v>29</v>
      </c>
      <c r="U328" t="s">
        <v>29</v>
      </c>
    </row>
    <row r="329" spans="1:24" ht="20">
      <c r="A329" s="2" t="s">
        <v>8</v>
      </c>
      <c r="B329" s="10">
        <v>17565</v>
      </c>
      <c r="C329" s="10">
        <v>18633</v>
      </c>
      <c r="D329" s="11">
        <v>15541</v>
      </c>
      <c r="E329" s="11">
        <v>15022</v>
      </c>
      <c r="F329" s="10">
        <v>17762</v>
      </c>
      <c r="G329" s="10">
        <v>18401</v>
      </c>
      <c r="H329" s="10">
        <v>18552</v>
      </c>
      <c r="I329" s="10">
        <v>18147</v>
      </c>
      <c r="J329" s="9">
        <v>16222</v>
      </c>
      <c r="K329" s="3">
        <v>631</v>
      </c>
      <c r="L329" s="3">
        <v>489</v>
      </c>
      <c r="M329" s="3">
        <v>428</v>
      </c>
      <c r="N329" s="6" t="s">
        <v>43</v>
      </c>
      <c r="P329">
        <f>K327-$S$321</f>
        <v>907</v>
      </c>
      <c r="Q329">
        <f t="shared" ref="Q329:R329" si="28">L327-$S$321</f>
        <v>388</v>
      </c>
      <c r="R329">
        <f t="shared" si="28"/>
        <v>514</v>
      </c>
      <c r="U329">
        <f>K347-$X$321</f>
        <v>1.2153333333333334</v>
      </c>
      <c r="V329">
        <f>L347-$X$321</f>
        <v>1.2603333333333333</v>
      </c>
      <c r="W329">
        <f>M347-$X$321</f>
        <v>1.2583333333333333</v>
      </c>
    </row>
    <row r="330" spans="1:24" ht="20">
      <c r="A330" s="2" t="s">
        <v>9</v>
      </c>
      <c r="B330" s="3">
        <v>414</v>
      </c>
      <c r="C330" s="3">
        <v>429</v>
      </c>
      <c r="D330" s="3">
        <v>479</v>
      </c>
      <c r="E330" s="3">
        <v>485</v>
      </c>
      <c r="F330" s="3">
        <v>526</v>
      </c>
      <c r="G330" s="3">
        <v>401</v>
      </c>
      <c r="H330" s="3">
        <v>473</v>
      </c>
      <c r="I330" s="3">
        <v>468</v>
      </c>
      <c r="J330" s="3">
        <v>430</v>
      </c>
      <c r="K330" s="3">
        <v>433</v>
      </c>
      <c r="L330" s="3">
        <v>446</v>
      </c>
      <c r="M330" s="3">
        <v>434</v>
      </c>
      <c r="N330" s="6" t="s">
        <v>43</v>
      </c>
    </row>
    <row r="332" spans="1:24">
      <c r="A332" s="1"/>
      <c r="B332" s="2">
        <v>1</v>
      </c>
      <c r="C332" s="2">
        <v>2</v>
      </c>
      <c r="D332" s="2">
        <v>3</v>
      </c>
      <c r="E332" s="2">
        <v>4</v>
      </c>
      <c r="F332" s="2">
        <v>5</v>
      </c>
      <c r="G332" s="2">
        <v>6</v>
      </c>
      <c r="H332" s="2">
        <v>7</v>
      </c>
      <c r="I332" s="2">
        <v>8</v>
      </c>
      <c r="J332" s="2">
        <v>9</v>
      </c>
      <c r="K332" s="2">
        <v>10</v>
      </c>
      <c r="L332" s="2">
        <v>11</v>
      </c>
      <c r="M332" s="2">
        <v>12</v>
      </c>
      <c r="P332" t="s">
        <v>31</v>
      </c>
    </row>
    <row r="333" spans="1:24" ht="20">
      <c r="A333" s="2" t="s">
        <v>0</v>
      </c>
      <c r="B333" s="3">
        <v>12</v>
      </c>
      <c r="C333" s="3">
        <v>15</v>
      </c>
      <c r="D333" s="3">
        <v>24</v>
      </c>
      <c r="E333" s="3">
        <v>11</v>
      </c>
      <c r="F333" s="3">
        <v>20</v>
      </c>
      <c r="G333" s="3">
        <v>13</v>
      </c>
      <c r="H333" s="3">
        <v>18</v>
      </c>
      <c r="I333" s="3">
        <v>16</v>
      </c>
      <c r="J333" s="3">
        <v>19</v>
      </c>
      <c r="K333" s="3">
        <v>34</v>
      </c>
      <c r="L333" s="3">
        <v>32</v>
      </c>
      <c r="M333" s="3">
        <v>26</v>
      </c>
      <c r="N333" s="6" t="s">
        <v>11</v>
      </c>
    </row>
    <row r="334" spans="1:24" ht="20">
      <c r="A334" s="2" t="s">
        <v>2</v>
      </c>
      <c r="B334" s="3">
        <v>16</v>
      </c>
      <c r="C334" s="3">
        <v>11</v>
      </c>
      <c r="D334" s="3">
        <v>22</v>
      </c>
      <c r="E334" s="3">
        <v>15</v>
      </c>
      <c r="F334" s="3">
        <v>25</v>
      </c>
      <c r="G334" s="3">
        <v>22</v>
      </c>
      <c r="H334" s="3">
        <v>19</v>
      </c>
      <c r="I334" s="3">
        <v>16</v>
      </c>
      <c r="J334" s="3">
        <v>21</v>
      </c>
      <c r="K334" s="3">
        <v>24</v>
      </c>
      <c r="L334" s="3">
        <v>27</v>
      </c>
      <c r="M334" s="3">
        <v>24</v>
      </c>
      <c r="N334" s="6" t="s">
        <v>11</v>
      </c>
      <c r="P334" t="s">
        <v>28</v>
      </c>
      <c r="S334" t="s">
        <v>32</v>
      </c>
      <c r="U334" t="s">
        <v>44</v>
      </c>
    </row>
    <row r="335" spans="1:24" ht="20">
      <c r="A335" s="2" t="s">
        <v>3</v>
      </c>
      <c r="B335" s="3">
        <v>25</v>
      </c>
      <c r="C335" s="3">
        <v>19</v>
      </c>
      <c r="D335" s="3">
        <v>23</v>
      </c>
      <c r="E335" s="3">
        <v>21</v>
      </c>
      <c r="F335" s="3">
        <v>8</v>
      </c>
      <c r="G335" s="3">
        <v>26</v>
      </c>
      <c r="H335" s="3">
        <v>19</v>
      </c>
      <c r="I335" s="3">
        <v>25</v>
      </c>
      <c r="J335" s="3">
        <v>29</v>
      </c>
      <c r="K335" s="3">
        <v>41</v>
      </c>
      <c r="L335" s="3">
        <v>18</v>
      </c>
      <c r="M335" s="3">
        <v>8</v>
      </c>
      <c r="N335" s="6" t="s">
        <v>11</v>
      </c>
      <c r="P335">
        <f>P326/U326</f>
        <v>5422.5759768451517</v>
      </c>
      <c r="Q335">
        <f t="shared" ref="Q335:R335" si="29">Q326/V326</f>
        <v>7010.1443620756918</v>
      </c>
      <c r="R335">
        <f t="shared" si="29"/>
        <v>5283.0921284857041</v>
      </c>
      <c r="S335">
        <f>AVERAGE(P335:R335)</f>
        <v>5905.2708224688495</v>
      </c>
      <c r="U335">
        <f>S338/S335*100</f>
        <v>8.2560661601241083</v>
      </c>
    </row>
    <row r="336" spans="1:24" ht="20">
      <c r="A336" s="2" t="s">
        <v>4</v>
      </c>
      <c r="B336" s="3">
        <v>47</v>
      </c>
      <c r="C336" s="3">
        <v>32</v>
      </c>
      <c r="D336" s="3">
        <v>25</v>
      </c>
      <c r="E336" s="3">
        <v>24</v>
      </c>
      <c r="F336" s="3">
        <v>39</v>
      </c>
      <c r="G336" s="3">
        <v>32</v>
      </c>
      <c r="H336" s="3">
        <v>13</v>
      </c>
      <c r="I336" s="3">
        <v>20</v>
      </c>
      <c r="J336" s="3">
        <v>29</v>
      </c>
      <c r="K336" s="3">
        <v>56</v>
      </c>
      <c r="L336" s="3">
        <v>71</v>
      </c>
      <c r="M336" s="3">
        <v>47</v>
      </c>
      <c r="N336" s="6" t="s">
        <v>11</v>
      </c>
    </row>
    <row r="337" spans="1:19" ht="20">
      <c r="A337" s="2" t="s">
        <v>5</v>
      </c>
      <c r="B337" s="3">
        <v>14</v>
      </c>
      <c r="C337" s="3">
        <v>20</v>
      </c>
      <c r="D337" s="3">
        <v>21</v>
      </c>
      <c r="E337" s="3">
        <v>12</v>
      </c>
      <c r="F337" s="3">
        <v>15</v>
      </c>
      <c r="G337" s="3">
        <v>25</v>
      </c>
      <c r="H337" s="3">
        <v>25</v>
      </c>
      <c r="I337" s="3">
        <v>25</v>
      </c>
      <c r="J337" s="3">
        <v>18</v>
      </c>
      <c r="K337" s="10">
        <v>45287</v>
      </c>
      <c r="L337" s="10">
        <v>43871</v>
      </c>
      <c r="M337" s="10">
        <v>44227</v>
      </c>
      <c r="N337" s="6" t="s">
        <v>11</v>
      </c>
      <c r="P337" t="s">
        <v>29</v>
      </c>
      <c r="S337" t="s">
        <v>32</v>
      </c>
    </row>
    <row r="338" spans="1:19" ht="20">
      <c r="A338" s="2" t="s">
        <v>6</v>
      </c>
      <c r="B338" s="3">
        <v>380</v>
      </c>
      <c r="C338" s="3">
        <v>5</v>
      </c>
      <c r="D338" s="3">
        <v>23</v>
      </c>
      <c r="E338" s="3">
        <v>18</v>
      </c>
      <c r="F338" s="3">
        <v>8</v>
      </c>
      <c r="G338" s="3">
        <v>23</v>
      </c>
      <c r="H338" s="3">
        <v>24</v>
      </c>
      <c r="I338" s="3">
        <v>17</v>
      </c>
      <c r="J338" s="3">
        <v>19</v>
      </c>
      <c r="K338" s="3">
        <v>58</v>
      </c>
      <c r="L338" s="3">
        <v>77</v>
      </c>
      <c r="M338" s="3">
        <v>79</v>
      </c>
      <c r="N338" s="6" t="s">
        <v>11</v>
      </c>
      <c r="P338">
        <f>P329/U329</f>
        <v>746.29731212287436</v>
      </c>
      <c r="Q338">
        <f t="shared" ref="Q338:R338" si="30">Q329/V329</f>
        <v>307.85506479767258</v>
      </c>
      <c r="R338">
        <f t="shared" si="30"/>
        <v>408.47682119205297</v>
      </c>
      <c r="S338">
        <f>AVERAGE(P338:R338)</f>
        <v>487.54306603753326</v>
      </c>
    </row>
    <row r="339" spans="1:19" ht="20">
      <c r="A339" s="2" t="s">
        <v>8</v>
      </c>
      <c r="B339" s="5">
        <v>8331</v>
      </c>
      <c r="C339" s="3">
        <v>707</v>
      </c>
      <c r="D339" s="3">
        <v>1345</v>
      </c>
      <c r="E339" s="3">
        <v>1049</v>
      </c>
      <c r="F339" s="3">
        <v>1259</v>
      </c>
      <c r="G339" s="3">
        <v>507</v>
      </c>
      <c r="H339" s="3">
        <v>237</v>
      </c>
      <c r="I339" s="3">
        <v>260</v>
      </c>
      <c r="J339" s="3">
        <v>889</v>
      </c>
      <c r="K339" s="3">
        <v>17</v>
      </c>
      <c r="L339" s="3">
        <v>29</v>
      </c>
      <c r="M339" s="3">
        <v>16</v>
      </c>
      <c r="N339" s="6" t="s">
        <v>11</v>
      </c>
    </row>
    <row r="340" spans="1:19" ht="20">
      <c r="A340" s="2" t="s">
        <v>9</v>
      </c>
      <c r="B340" s="3">
        <v>15</v>
      </c>
      <c r="C340" s="3">
        <v>18</v>
      </c>
      <c r="D340" s="3">
        <v>19</v>
      </c>
      <c r="E340" s="3">
        <v>5</v>
      </c>
      <c r="F340" s="3">
        <v>31</v>
      </c>
      <c r="G340" s="3">
        <v>16</v>
      </c>
      <c r="H340" s="3">
        <v>10</v>
      </c>
      <c r="I340" s="3">
        <v>20</v>
      </c>
      <c r="J340" s="3">
        <v>9</v>
      </c>
      <c r="K340" s="3">
        <v>11</v>
      </c>
      <c r="L340" s="3">
        <v>20</v>
      </c>
      <c r="M340" s="3">
        <v>14</v>
      </c>
      <c r="N340" s="6" t="s">
        <v>11</v>
      </c>
    </row>
    <row r="342" spans="1:19">
      <c r="A342" s="1"/>
      <c r="B342" s="2">
        <v>1</v>
      </c>
      <c r="C342" s="2">
        <v>2</v>
      </c>
      <c r="D342" s="2">
        <v>3</v>
      </c>
      <c r="E342" s="2">
        <v>4</v>
      </c>
      <c r="F342" s="2">
        <v>5</v>
      </c>
      <c r="G342" s="2">
        <v>6</v>
      </c>
      <c r="H342" s="2">
        <v>7</v>
      </c>
      <c r="I342" s="2">
        <v>8</v>
      </c>
      <c r="J342" s="2">
        <v>9</v>
      </c>
      <c r="K342" s="2">
        <v>10</v>
      </c>
      <c r="L342" s="2">
        <v>11</v>
      </c>
      <c r="M342" s="2">
        <v>12</v>
      </c>
    </row>
    <row r="343" spans="1:19">
      <c r="A343" s="2" t="s">
        <v>0</v>
      </c>
      <c r="B343" s="4">
        <v>0.16500000000000001</v>
      </c>
      <c r="C343" s="3">
        <v>5.8999999999999997E-2</v>
      </c>
      <c r="D343" s="3">
        <v>6.7000000000000004E-2</v>
      </c>
      <c r="E343" s="3">
        <v>4.2999999999999997E-2</v>
      </c>
      <c r="F343" s="3">
        <v>4.1000000000000002E-2</v>
      </c>
      <c r="G343" s="3">
        <v>4.2000000000000003E-2</v>
      </c>
      <c r="H343" s="4">
        <v>0.14299999999999999</v>
      </c>
      <c r="I343" s="3">
        <v>5.0999999999999997E-2</v>
      </c>
      <c r="J343" s="3">
        <v>4.8000000000000001E-2</v>
      </c>
      <c r="K343" s="4">
        <v>0.14499999999999999</v>
      </c>
      <c r="L343" s="3">
        <v>0.112</v>
      </c>
      <c r="M343" s="3">
        <v>0.123</v>
      </c>
      <c r="N343" s="6">
        <v>590</v>
      </c>
    </row>
    <row r="344" spans="1:19">
      <c r="A344" s="2" t="s">
        <v>2</v>
      </c>
      <c r="B344" s="4">
        <v>0.14099999999999999</v>
      </c>
      <c r="C344" s="3">
        <v>8.1000000000000003E-2</v>
      </c>
      <c r="D344" s="3">
        <v>5.3999999999999999E-2</v>
      </c>
      <c r="E344" s="3">
        <v>4.8000000000000001E-2</v>
      </c>
      <c r="F344" s="3">
        <v>4.4999999999999998E-2</v>
      </c>
      <c r="G344" s="3">
        <v>4.8000000000000001E-2</v>
      </c>
      <c r="H344" s="3">
        <v>4.4999999999999998E-2</v>
      </c>
      <c r="I344" s="3">
        <v>0.05</v>
      </c>
      <c r="J344" s="3">
        <v>5.0999999999999997E-2</v>
      </c>
      <c r="K344" s="3">
        <v>4.5999999999999999E-2</v>
      </c>
      <c r="L344" s="3">
        <v>4.8000000000000001E-2</v>
      </c>
      <c r="M344" s="3">
        <v>4.8000000000000001E-2</v>
      </c>
      <c r="N344" s="6">
        <v>590</v>
      </c>
    </row>
    <row r="345" spans="1:19">
      <c r="A345" s="2" t="s">
        <v>3</v>
      </c>
      <c r="B345" s="3">
        <v>6.0999999999999999E-2</v>
      </c>
      <c r="C345" s="3">
        <v>4.3999999999999997E-2</v>
      </c>
      <c r="D345" s="3">
        <v>6.9000000000000006E-2</v>
      </c>
      <c r="E345" s="3">
        <v>5.7000000000000002E-2</v>
      </c>
      <c r="F345" s="3">
        <v>4.3999999999999997E-2</v>
      </c>
      <c r="G345" s="3">
        <v>4.2999999999999997E-2</v>
      </c>
      <c r="H345" s="3">
        <v>4.5999999999999999E-2</v>
      </c>
      <c r="I345" s="3">
        <v>4.2999999999999997E-2</v>
      </c>
      <c r="J345" s="3">
        <v>4.2999999999999997E-2</v>
      </c>
      <c r="K345" s="3">
        <v>5.6000000000000001E-2</v>
      </c>
      <c r="L345" s="3">
        <v>4.4999999999999998E-2</v>
      </c>
      <c r="M345" s="3">
        <v>3.9E-2</v>
      </c>
      <c r="N345" s="6">
        <v>590</v>
      </c>
    </row>
    <row r="346" spans="1:19">
      <c r="A346" s="2" t="s">
        <v>4</v>
      </c>
      <c r="B346" s="3">
        <v>4.2000000000000003E-2</v>
      </c>
      <c r="C346" s="3">
        <v>4.9000000000000002E-2</v>
      </c>
      <c r="D346" s="3">
        <v>4.2999999999999997E-2</v>
      </c>
      <c r="E346" s="3">
        <v>5.5E-2</v>
      </c>
      <c r="F346" s="3">
        <v>4.2999999999999997E-2</v>
      </c>
      <c r="G346" s="3">
        <v>5.1999999999999998E-2</v>
      </c>
      <c r="H346" s="3">
        <v>0.05</v>
      </c>
      <c r="I346" s="3">
        <v>4.7E-2</v>
      </c>
      <c r="J346" s="3">
        <v>4.7E-2</v>
      </c>
      <c r="K346" s="13">
        <v>0.96599999999999997</v>
      </c>
      <c r="L346" s="14">
        <v>0.89900000000000002</v>
      </c>
      <c r="M346" s="13">
        <v>0.98899999999999999</v>
      </c>
      <c r="N346" s="6">
        <v>590</v>
      </c>
    </row>
    <row r="347" spans="1:19">
      <c r="A347" s="2" t="s">
        <v>5</v>
      </c>
      <c r="B347" s="3">
        <v>5.0999999999999997E-2</v>
      </c>
      <c r="C347" s="3">
        <v>4.7E-2</v>
      </c>
      <c r="D347" s="3">
        <v>4.8000000000000001E-2</v>
      </c>
      <c r="E347" s="3">
        <v>5.1999999999999998E-2</v>
      </c>
      <c r="F347" s="3">
        <v>4.7E-2</v>
      </c>
      <c r="G347" s="3">
        <v>4.7E-2</v>
      </c>
      <c r="H347" s="3">
        <v>4.7E-2</v>
      </c>
      <c r="I347" s="3">
        <v>5.8000000000000003E-2</v>
      </c>
      <c r="J347" s="3">
        <v>4.7E-2</v>
      </c>
      <c r="K347" s="10">
        <v>1.26</v>
      </c>
      <c r="L347" s="10">
        <v>1.3049999999999999</v>
      </c>
      <c r="M347" s="10">
        <v>1.3029999999999999</v>
      </c>
      <c r="N347" s="6">
        <v>590</v>
      </c>
    </row>
    <row r="348" spans="1:19">
      <c r="A348" s="2" t="s">
        <v>6</v>
      </c>
      <c r="B348" s="3">
        <v>4.8000000000000001E-2</v>
      </c>
      <c r="C348" s="3">
        <v>4.7E-2</v>
      </c>
      <c r="D348" s="3">
        <v>4.9000000000000002E-2</v>
      </c>
      <c r="E348" s="3">
        <v>4.7E-2</v>
      </c>
      <c r="F348" s="3">
        <v>4.8000000000000001E-2</v>
      </c>
      <c r="G348" s="3">
        <v>4.7E-2</v>
      </c>
      <c r="H348" s="3">
        <v>4.8000000000000001E-2</v>
      </c>
      <c r="I348" s="3">
        <v>5.8000000000000003E-2</v>
      </c>
      <c r="J348" s="3">
        <v>4.8000000000000001E-2</v>
      </c>
      <c r="K348" s="3">
        <v>4.3999999999999997E-2</v>
      </c>
      <c r="L348" s="3">
        <v>4.7E-2</v>
      </c>
      <c r="M348" s="3">
        <v>4.2999999999999997E-2</v>
      </c>
      <c r="N348" s="6">
        <v>590</v>
      </c>
    </row>
    <row r="349" spans="1:19">
      <c r="A349" s="2" t="s">
        <v>8</v>
      </c>
      <c r="B349" s="5">
        <v>0.222</v>
      </c>
      <c r="C349" s="4">
        <v>0.183</v>
      </c>
      <c r="D349" s="4">
        <v>0.19900000000000001</v>
      </c>
      <c r="E349" s="4">
        <v>0.2</v>
      </c>
      <c r="F349" s="5">
        <v>0.22800000000000001</v>
      </c>
      <c r="G349" s="4">
        <v>0.219</v>
      </c>
      <c r="H349" s="4">
        <v>0.183</v>
      </c>
      <c r="I349" s="4">
        <v>0.19600000000000001</v>
      </c>
      <c r="J349" s="4">
        <v>0.184</v>
      </c>
      <c r="K349" s="3">
        <v>0.05</v>
      </c>
      <c r="L349" s="3">
        <v>5.0999999999999997E-2</v>
      </c>
      <c r="M349" s="3">
        <v>4.5999999999999999E-2</v>
      </c>
      <c r="N349" s="6">
        <v>590</v>
      </c>
    </row>
    <row r="350" spans="1:19">
      <c r="A350" s="2" t="s">
        <v>9</v>
      </c>
      <c r="B350" s="3">
        <v>5.3999999999999999E-2</v>
      </c>
      <c r="C350" s="3">
        <v>4.7E-2</v>
      </c>
      <c r="D350" s="3">
        <v>4.5999999999999999E-2</v>
      </c>
      <c r="E350" s="3">
        <v>5.2999999999999999E-2</v>
      </c>
      <c r="F350" s="3">
        <v>4.7E-2</v>
      </c>
      <c r="G350" s="3">
        <v>4.7E-2</v>
      </c>
      <c r="H350" s="3">
        <v>4.7E-2</v>
      </c>
      <c r="I350" s="3">
        <v>4.5999999999999999E-2</v>
      </c>
      <c r="J350" s="3">
        <v>4.5999999999999999E-2</v>
      </c>
      <c r="K350" s="3">
        <v>4.7E-2</v>
      </c>
      <c r="L350" s="3">
        <v>4.9000000000000002E-2</v>
      </c>
      <c r="M350" s="3">
        <v>4.7E-2</v>
      </c>
      <c r="N350" s="6">
        <v>590</v>
      </c>
    </row>
    <row r="354" spans="2:3">
      <c r="B354" t="s">
        <v>45</v>
      </c>
    </row>
    <row r="356" spans="2:3">
      <c r="B356" s="20">
        <v>470500</v>
      </c>
      <c r="C356">
        <v>8.096172034015348</v>
      </c>
    </row>
    <row r="357" spans="2:3">
      <c r="B357" s="20">
        <v>460490</v>
      </c>
      <c r="C357">
        <v>3.459351910678945</v>
      </c>
    </row>
    <row r="358" spans="2:3">
      <c r="B358" s="20">
        <v>465495</v>
      </c>
      <c r="C358">
        <v>9.8560741588325236</v>
      </c>
    </row>
    <row r="359" spans="2:3">
      <c r="B359" s="20">
        <v>463493</v>
      </c>
      <c r="C359">
        <v>9.7264606852144571</v>
      </c>
    </row>
    <row r="360" spans="2:3">
      <c r="B360" s="20">
        <v>458488</v>
      </c>
      <c r="C360">
        <v>8.2560661601241083</v>
      </c>
    </row>
  </sheetData>
  <sheetCalcPr fullCalcOnLoad="1"/>
  <phoneticPr fontId="6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C27"/>
  <sheetViews>
    <sheetView workbookViewId="0">
      <selection activeCell="G20" sqref="G20"/>
    </sheetView>
  </sheetViews>
  <sheetFormatPr baseColWidth="10" defaultColWidth="8.83203125" defaultRowHeight="14"/>
  <sheetData>
    <row r="1" spans="1:3">
      <c r="A1" t="s">
        <v>69</v>
      </c>
    </row>
    <row r="2" spans="1:3" ht="15" thickBot="1"/>
    <row r="3" spans="1:3">
      <c r="A3" s="25"/>
      <c r="B3" s="25" t="s">
        <v>57</v>
      </c>
      <c r="C3" s="25" t="s">
        <v>58</v>
      </c>
    </row>
    <row r="4" spans="1:3">
      <c r="A4" s="23" t="s">
        <v>59</v>
      </c>
      <c r="B4" s="23">
        <v>11782.727272727272</v>
      </c>
      <c r="C4" s="23">
        <v>11161.818181818182</v>
      </c>
    </row>
    <row r="5" spans="1:3">
      <c r="A5" s="23" t="s">
        <v>60</v>
      </c>
      <c r="B5" s="23">
        <v>162269.41818181815</v>
      </c>
      <c r="C5" s="23">
        <v>16847.163636363635</v>
      </c>
    </row>
    <row r="6" spans="1:3">
      <c r="A6" s="23" t="s">
        <v>61</v>
      </c>
      <c r="B6" s="23">
        <v>11</v>
      </c>
      <c r="C6" s="23">
        <v>11</v>
      </c>
    </row>
    <row r="7" spans="1:3">
      <c r="A7" s="23" t="s">
        <v>63</v>
      </c>
      <c r="B7" s="23">
        <v>10</v>
      </c>
      <c r="C7" s="23">
        <v>10</v>
      </c>
    </row>
    <row r="8" spans="1:3">
      <c r="A8" s="23" t="s">
        <v>6</v>
      </c>
      <c r="B8" s="23">
        <v>9.6318538647994689</v>
      </c>
      <c r="C8" s="23"/>
    </row>
    <row r="9" spans="1:3">
      <c r="A9" s="23" t="s">
        <v>70</v>
      </c>
      <c r="B9" s="23">
        <v>6.7000173386154156E-4</v>
      </c>
      <c r="C9" s="23"/>
    </row>
    <row r="10" spans="1:3" ht="15" thickBot="1">
      <c r="A10" s="24" t="s">
        <v>71</v>
      </c>
      <c r="B10" s="24">
        <v>2.9782370160823217</v>
      </c>
      <c r="C10" s="24"/>
    </row>
    <row r="15" spans="1:3">
      <c r="A15" t="s">
        <v>72</v>
      </c>
    </row>
    <row r="17" spans="1:3">
      <c r="B17" t="s">
        <v>57</v>
      </c>
      <c r="C17" t="s">
        <v>58</v>
      </c>
    </row>
    <row r="18" spans="1:3">
      <c r="A18" t="s">
        <v>59</v>
      </c>
      <c r="B18">
        <v>11782.727272727272</v>
      </c>
      <c r="C18">
        <v>11161.818181818182</v>
      </c>
    </row>
    <row r="19" spans="1:3">
      <c r="A19" t="s">
        <v>60</v>
      </c>
      <c r="B19">
        <v>162269.41818181815</v>
      </c>
      <c r="C19">
        <v>16847.163636363635</v>
      </c>
    </row>
    <row r="20" spans="1:3">
      <c r="A20" t="s">
        <v>61</v>
      </c>
      <c r="B20">
        <v>11</v>
      </c>
      <c r="C20">
        <v>11</v>
      </c>
    </row>
    <row r="21" spans="1:3">
      <c r="A21" t="s">
        <v>62</v>
      </c>
      <c r="B21">
        <v>0</v>
      </c>
    </row>
    <row r="22" spans="1:3">
      <c r="A22" t="s">
        <v>63</v>
      </c>
      <c r="B22">
        <v>12</v>
      </c>
    </row>
    <row r="23" spans="1:3">
      <c r="A23" t="s">
        <v>64</v>
      </c>
      <c r="B23">
        <v>4.8658247680642441</v>
      </c>
    </row>
    <row r="24" spans="1:3">
      <c r="A24" t="s">
        <v>65</v>
      </c>
      <c r="B24">
        <v>1.9385418929134104E-4</v>
      </c>
    </row>
    <row r="25" spans="1:3">
      <c r="A25" t="s">
        <v>66</v>
      </c>
      <c r="B25">
        <v>1.7822875556493194</v>
      </c>
    </row>
    <row r="26" spans="1:3">
      <c r="A26" t="s">
        <v>67</v>
      </c>
      <c r="B26">
        <v>3.8770837858268209E-4</v>
      </c>
    </row>
    <row r="27" spans="1:3">
      <c r="A27" t="s">
        <v>68</v>
      </c>
      <c r="B27">
        <v>2.1788128296672284</v>
      </c>
    </row>
  </sheetData>
  <sheetCalcPr fullCalcOnLoad="1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C25"/>
  <sheetViews>
    <sheetView workbookViewId="0">
      <selection activeCell="E21" sqref="E21"/>
    </sheetView>
  </sheetViews>
  <sheetFormatPr baseColWidth="10" defaultColWidth="8.83203125" defaultRowHeight="14"/>
  <sheetData>
    <row r="1" spans="1:3">
      <c r="A1" t="s">
        <v>72</v>
      </c>
    </row>
    <row r="2" spans="1:3" ht="15" thickBot="1"/>
    <row r="3" spans="1:3">
      <c r="A3" s="25"/>
      <c r="B3" s="25" t="s">
        <v>57</v>
      </c>
      <c r="C3" s="25" t="s">
        <v>58</v>
      </c>
    </row>
    <row r="4" spans="1:3">
      <c r="A4" s="23" t="s">
        <v>59</v>
      </c>
      <c r="B4" s="23">
        <v>12175</v>
      </c>
      <c r="C4" s="23">
        <v>9545.181818181818</v>
      </c>
    </row>
    <row r="5" spans="1:3">
      <c r="A5" s="23" t="s">
        <v>60</v>
      </c>
      <c r="B5" s="23">
        <v>153065</v>
      </c>
      <c r="C5" s="23">
        <v>13944.363636363636</v>
      </c>
    </row>
    <row r="6" spans="1:3">
      <c r="A6" s="23" t="s">
        <v>61</v>
      </c>
      <c r="B6" s="23">
        <v>11</v>
      </c>
      <c r="C6" s="23">
        <v>11</v>
      </c>
    </row>
    <row r="7" spans="1:3">
      <c r="A7" s="23" t="s">
        <v>62</v>
      </c>
      <c r="B7" s="23">
        <v>0</v>
      </c>
      <c r="C7" s="23"/>
    </row>
    <row r="8" spans="1:3">
      <c r="A8" s="23" t="s">
        <v>63</v>
      </c>
      <c r="B8" s="23">
        <v>12</v>
      </c>
      <c r="C8" s="23"/>
    </row>
    <row r="9" spans="1:3">
      <c r="A9" s="23" t="s">
        <v>64</v>
      </c>
      <c r="B9" s="23">
        <v>21.342812822248732</v>
      </c>
      <c r="C9" s="23"/>
    </row>
    <row r="10" spans="1:3">
      <c r="A10" s="23" t="s">
        <v>65</v>
      </c>
      <c r="B10" s="23">
        <v>3.2615571430975835E-11</v>
      </c>
      <c r="C10" s="23"/>
    </row>
    <row r="11" spans="1:3">
      <c r="A11" s="23" t="s">
        <v>66</v>
      </c>
      <c r="B11" s="23">
        <v>1.7822875556493194</v>
      </c>
      <c r="C11" s="23"/>
    </row>
    <row r="12" spans="1:3">
      <c r="A12" s="23" t="s">
        <v>67</v>
      </c>
      <c r="B12" s="23">
        <v>6.523114286195167E-11</v>
      </c>
      <c r="C12" s="23"/>
    </row>
    <row r="13" spans="1:3" ht="15" thickBot="1">
      <c r="A13" s="24" t="s">
        <v>68</v>
      </c>
      <c r="B13" s="24">
        <v>2.1788128296672284</v>
      </c>
      <c r="C13" s="24"/>
    </row>
    <row r="16" spans="1:3">
      <c r="A16" t="s">
        <v>69</v>
      </c>
    </row>
    <row r="18" spans="1:3">
      <c r="B18" t="s">
        <v>57</v>
      </c>
      <c r="C18" t="s">
        <v>58</v>
      </c>
    </row>
    <row r="19" spans="1:3">
      <c r="A19" t="s">
        <v>59</v>
      </c>
      <c r="B19">
        <v>12175</v>
      </c>
      <c r="C19">
        <v>9545.181818181818</v>
      </c>
    </row>
    <row r="20" spans="1:3">
      <c r="A20" t="s">
        <v>60</v>
      </c>
      <c r="B20">
        <v>153065</v>
      </c>
      <c r="C20">
        <v>13944.363636363636</v>
      </c>
    </row>
    <row r="21" spans="1:3">
      <c r="A21" t="s">
        <v>61</v>
      </c>
      <c r="B21">
        <v>11</v>
      </c>
      <c r="C21">
        <v>11</v>
      </c>
    </row>
    <row r="22" spans="1:3">
      <c r="A22" t="s">
        <v>63</v>
      </c>
      <c r="B22">
        <v>10</v>
      </c>
      <c r="C22">
        <v>10</v>
      </c>
    </row>
    <row r="23" spans="1:3">
      <c r="A23" t="s">
        <v>6</v>
      </c>
      <c r="B23">
        <v>10.976836519154041</v>
      </c>
    </row>
    <row r="24" spans="1:3">
      <c r="A24" t="s">
        <v>70</v>
      </c>
      <c r="B24">
        <v>3.8352949135310948E-4</v>
      </c>
    </row>
    <row r="25" spans="1:3">
      <c r="A25" t="s">
        <v>71</v>
      </c>
      <c r="B25">
        <v>2.9782370160823217</v>
      </c>
    </row>
  </sheetData>
  <sheetCalcPr fullCalcOnLoad="1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C24"/>
  <sheetViews>
    <sheetView workbookViewId="0">
      <selection activeCell="G18" sqref="G18"/>
    </sheetView>
  </sheetViews>
  <sheetFormatPr baseColWidth="10" defaultColWidth="8.83203125" defaultRowHeight="14"/>
  <sheetData>
    <row r="1" spans="1:3">
      <c r="A1" t="s">
        <v>69</v>
      </c>
    </row>
    <row r="2" spans="1:3" ht="15" thickBot="1"/>
    <row r="3" spans="1:3">
      <c r="A3" s="25"/>
      <c r="B3" s="25" t="s">
        <v>57</v>
      </c>
      <c r="C3" s="25" t="s">
        <v>58</v>
      </c>
    </row>
    <row r="4" spans="1:3">
      <c r="A4" s="23" t="s">
        <v>59</v>
      </c>
      <c r="B4" s="23">
        <v>12437.818181818182</v>
      </c>
      <c r="C4" s="23">
        <v>13050.727272727272</v>
      </c>
    </row>
    <row r="5" spans="1:3">
      <c r="A5" s="23" t="s">
        <v>60</v>
      </c>
      <c r="B5" s="23">
        <v>154420.36363636365</v>
      </c>
      <c r="C5" s="23">
        <v>12331.81818181818</v>
      </c>
    </row>
    <row r="6" spans="1:3">
      <c r="A6" s="23" t="s">
        <v>61</v>
      </c>
      <c r="B6" s="23">
        <v>11</v>
      </c>
      <c r="C6" s="23">
        <v>11</v>
      </c>
    </row>
    <row r="7" spans="1:3">
      <c r="A7" s="23" t="s">
        <v>63</v>
      </c>
      <c r="B7" s="23">
        <v>10</v>
      </c>
      <c r="C7" s="23">
        <v>10</v>
      </c>
    </row>
    <row r="8" spans="1:3">
      <c r="A8" s="23" t="s">
        <v>6</v>
      </c>
      <c r="B8" s="23">
        <v>12.52210836712127</v>
      </c>
      <c r="C8" s="23"/>
    </row>
    <row r="9" spans="1:3">
      <c r="A9" s="23" t="s">
        <v>70</v>
      </c>
      <c r="B9" s="23">
        <v>2.1625863846549512E-4</v>
      </c>
      <c r="C9" s="23"/>
    </row>
    <row r="10" spans="1:3" ht="15" thickBot="1">
      <c r="A10" s="24" t="s">
        <v>71</v>
      </c>
      <c r="B10" s="24">
        <v>2.9782370160823217</v>
      </c>
      <c r="C10" s="24"/>
    </row>
    <row r="12" spans="1:3">
      <c r="A12" t="s">
        <v>72</v>
      </c>
    </row>
    <row r="14" spans="1:3">
      <c r="B14" t="s">
        <v>57</v>
      </c>
      <c r="C14" t="s">
        <v>58</v>
      </c>
    </row>
    <row r="15" spans="1:3">
      <c r="A15" t="s">
        <v>59</v>
      </c>
      <c r="B15">
        <v>12437.818181818182</v>
      </c>
      <c r="C15">
        <v>13050.727272727272</v>
      </c>
    </row>
    <row r="16" spans="1:3">
      <c r="A16" t="s">
        <v>60</v>
      </c>
      <c r="B16">
        <v>154420.36363636365</v>
      </c>
      <c r="C16">
        <v>12331.81818181818</v>
      </c>
    </row>
    <row r="17" spans="1:3">
      <c r="A17" t="s">
        <v>61</v>
      </c>
      <c r="B17">
        <v>11</v>
      </c>
      <c r="C17">
        <v>11</v>
      </c>
    </row>
    <row r="18" spans="1:3">
      <c r="A18" t="s">
        <v>62</v>
      </c>
      <c r="B18">
        <v>0</v>
      </c>
    </row>
    <row r="19" spans="1:3">
      <c r="A19" t="s">
        <v>63</v>
      </c>
      <c r="B19">
        <v>12</v>
      </c>
    </row>
    <row r="20" spans="1:3">
      <c r="A20" t="s">
        <v>64</v>
      </c>
      <c r="B20">
        <v>-4.9780200684483669</v>
      </c>
    </row>
    <row r="21" spans="1:3">
      <c r="A21" t="s">
        <v>65</v>
      </c>
      <c r="B21">
        <v>1.6045899894365394E-4</v>
      </c>
    </row>
    <row r="22" spans="1:3">
      <c r="A22" t="s">
        <v>66</v>
      </c>
      <c r="B22">
        <v>1.7822875556493194</v>
      </c>
    </row>
    <row r="23" spans="1:3">
      <c r="A23" t="s">
        <v>67</v>
      </c>
      <c r="B23">
        <v>3.2091799788730788E-4</v>
      </c>
    </row>
    <row r="24" spans="1:3">
      <c r="A24" t="s">
        <v>68</v>
      </c>
      <c r="B24">
        <v>2.1788128296672284</v>
      </c>
    </row>
  </sheetData>
  <sheetCalcPr fullCalcOnLoad="1"/>
  <phoneticPr fontId="6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AE205"/>
  <sheetViews>
    <sheetView tabSelected="1" topLeftCell="A180" workbookViewId="0">
      <selection activeCell="N206" sqref="N206"/>
    </sheetView>
  </sheetViews>
  <sheetFormatPr baseColWidth="10" defaultColWidth="8.83203125" defaultRowHeight="14"/>
  <cols>
    <col min="1" max="1" width="10.5" customWidth="1"/>
  </cols>
  <sheetData>
    <row r="2" spans="1:26">
      <c r="A2" t="s">
        <v>46</v>
      </c>
      <c r="B2" t="s">
        <v>47</v>
      </c>
      <c r="C2" s="20">
        <v>470500</v>
      </c>
    </row>
    <row r="3" spans="1:26">
      <c r="P3" t="s">
        <v>10</v>
      </c>
      <c r="S3" t="s">
        <v>37</v>
      </c>
      <c r="T3">
        <f>AVERAGE(B7:L7)</f>
        <v>9545.181818181818</v>
      </c>
    </row>
    <row r="4" spans="1:26">
      <c r="A4" s="1"/>
      <c r="B4" s="2">
        <v>1</v>
      </c>
      <c r="C4" s="2">
        <v>2</v>
      </c>
      <c r="D4" s="2">
        <v>3</v>
      </c>
      <c r="E4" s="2">
        <v>4</v>
      </c>
      <c r="F4" s="2">
        <v>5</v>
      </c>
      <c r="G4" s="2">
        <v>6</v>
      </c>
      <c r="H4" s="2">
        <v>7</v>
      </c>
      <c r="I4" s="2">
        <v>8</v>
      </c>
      <c r="J4" s="2">
        <v>9</v>
      </c>
      <c r="K4" s="2">
        <v>10</v>
      </c>
      <c r="L4" s="2">
        <v>11</v>
      </c>
      <c r="M4" s="2">
        <v>12</v>
      </c>
    </row>
    <row r="5" spans="1:26" ht="20">
      <c r="A5" s="2" t="s">
        <v>0</v>
      </c>
      <c r="B5" s="9">
        <v>29766</v>
      </c>
      <c r="C5" s="9">
        <v>28915</v>
      </c>
      <c r="D5" s="9">
        <v>28742</v>
      </c>
      <c r="E5" s="9">
        <v>28678</v>
      </c>
      <c r="F5" s="10">
        <v>31040</v>
      </c>
      <c r="G5" s="10">
        <v>32545</v>
      </c>
      <c r="H5" s="10">
        <v>32737</v>
      </c>
      <c r="I5" s="10">
        <v>32769</v>
      </c>
      <c r="J5" s="10">
        <v>32489</v>
      </c>
      <c r="K5" s="10">
        <v>32214</v>
      </c>
      <c r="L5" s="10">
        <v>33002</v>
      </c>
      <c r="M5" s="10">
        <v>32824</v>
      </c>
      <c r="N5" s="6" t="s">
        <v>17</v>
      </c>
      <c r="P5" t="s">
        <v>27</v>
      </c>
    </row>
    <row r="6" spans="1:26" ht="20">
      <c r="A6" s="2" t="s">
        <v>2</v>
      </c>
      <c r="B6" s="16">
        <v>13075</v>
      </c>
      <c r="C6" s="8">
        <v>12403</v>
      </c>
      <c r="D6" s="8">
        <v>12374</v>
      </c>
      <c r="E6" s="8">
        <v>12064</v>
      </c>
      <c r="F6" s="8">
        <v>12231</v>
      </c>
      <c r="G6" s="8">
        <v>12214</v>
      </c>
      <c r="H6" s="8">
        <v>11950</v>
      </c>
      <c r="I6" s="8">
        <v>12084</v>
      </c>
      <c r="J6" s="8">
        <v>12051</v>
      </c>
      <c r="K6" s="8">
        <v>12021</v>
      </c>
      <c r="L6" s="8">
        <v>11458</v>
      </c>
      <c r="M6" s="4">
        <v>4315</v>
      </c>
      <c r="N6" s="6" t="s">
        <v>17</v>
      </c>
      <c r="P6" t="s">
        <v>28</v>
      </c>
    </row>
    <row r="7" spans="1:26" ht="20">
      <c r="A7" s="2" t="s">
        <v>3</v>
      </c>
      <c r="B7" s="7">
        <v>9505</v>
      </c>
      <c r="C7" s="7">
        <v>9727</v>
      </c>
      <c r="D7" s="7">
        <v>9495</v>
      </c>
      <c r="E7" s="7">
        <v>9571</v>
      </c>
      <c r="F7" s="7">
        <v>9568</v>
      </c>
      <c r="G7" s="7">
        <v>9725</v>
      </c>
      <c r="H7" s="7">
        <v>9436</v>
      </c>
      <c r="I7" s="7">
        <v>9649</v>
      </c>
      <c r="J7" s="7">
        <v>9475</v>
      </c>
      <c r="K7" s="7">
        <v>9498</v>
      </c>
      <c r="L7" s="7">
        <v>9348</v>
      </c>
      <c r="M7" s="7">
        <v>9460</v>
      </c>
      <c r="N7" s="6" t="s">
        <v>17</v>
      </c>
      <c r="P7">
        <f>B5-$T$3</f>
        <v>20220.818181818184</v>
      </c>
      <c r="Q7">
        <f t="shared" ref="Q7:Z7" si="0">C5-$T$3</f>
        <v>19369.818181818184</v>
      </c>
      <c r="R7">
        <f t="shared" si="0"/>
        <v>19196.818181818184</v>
      </c>
      <c r="S7">
        <f t="shared" si="0"/>
        <v>19132.818181818184</v>
      </c>
      <c r="T7">
        <f t="shared" si="0"/>
        <v>21494.818181818184</v>
      </c>
      <c r="U7">
        <f t="shared" si="0"/>
        <v>22999.818181818184</v>
      </c>
      <c r="V7">
        <f t="shared" si="0"/>
        <v>23191.818181818184</v>
      </c>
      <c r="W7">
        <f t="shared" si="0"/>
        <v>23223.818181818184</v>
      </c>
      <c r="X7">
        <f t="shared" si="0"/>
        <v>22943.818181818184</v>
      </c>
      <c r="Y7">
        <f t="shared" si="0"/>
        <v>22668.818181818184</v>
      </c>
      <c r="Z7">
        <f t="shared" si="0"/>
        <v>23456.818181818184</v>
      </c>
    </row>
    <row r="8" spans="1:26" ht="20">
      <c r="A8" s="2" t="s">
        <v>4</v>
      </c>
      <c r="B8" s="3">
        <v>1066</v>
      </c>
      <c r="C8" s="3">
        <v>1100</v>
      </c>
      <c r="D8" s="3">
        <v>1095</v>
      </c>
      <c r="E8" s="3">
        <v>1102</v>
      </c>
      <c r="F8" s="3">
        <v>1096</v>
      </c>
      <c r="G8" s="3">
        <v>1099</v>
      </c>
      <c r="H8" s="3">
        <v>1109</v>
      </c>
      <c r="I8" s="3">
        <v>1113</v>
      </c>
      <c r="J8" s="3">
        <v>1101</v>
      </c>
      <c r="K8" s="3">
        <v>1123</v>
      </c>
      <c r="L8" s="3">
        <v>1076</v>
      </c>
      <c r="M8" s="3">
        <v>1109</v>
      </c>
      <c r="N8" s="6" t="s">
        <v>17</v>
      </c>
    </row>
    <row r="9" spans="1:26" ht="20">
      <c r="A9" s="2" t="s">
        <v>5</v>
      </c>
      <c r="B9" s="3">
        <v>1085</v>
      </c>
      <c r="C9" s="3">
        <v>1071</v>
      </c>
      <c r="D9" s="3">
        <v>1122</v>
      </c>
      <c r="E9" s="3">
        <v>1106</v>
      </c>
      <c r="F9" s="3">
        <v>1116</v>
      </c>
      <c r="G9" s="3">
        <v>1126</v>
      </c>
      <c r="H9" s="3">
        <v>1124</v>
      </c>
      <c r="I9" s="3">
        <v>1109</v>
      </c>
      <c r="J9" s="3">
        <v>1127</v>
      </c>
      <c r="K9" s="3">
        <v>1093</v>
      </c>
      <c r="L9" s="3">
        <v>1085</v>
      </c>
      <c r="M9" s="3">
        <v>1093</v>
      </c>
      <c r="N9" s="6" t="s">
        <v>17</v>
      </c>
      <c r="P9" t="s">
        <v>29</v>
      </c>
    </row>
    <row r="10" spans="1:26" ht="20">
      <c r="A10" s="2" t="s">
        <v>6</v>
      </c>
      <c r="B10" s="3">
        <v>1069</v>
      </c>
      <c r="C10" s="3">
        <v>1104</v>
      </c>
      <c r="D10" s="3">
        <v>1086</v>
      </c>
      <c r="E10" s="3">
        <v>1096</v>
      </c>
      <c r="F10" s="3">
        <v>1105</v>
      </c>
      <c r="G10" s="3">
        <v>1102</v>
      </c>
      <c r="H10" s="3">
        <v>1101</v>
      </c>
      <c r="I10" s="3">
        <v>1120</v>
      </c>
      <c r="J10" s="3">
        <v>1124</v>
      </c>
      <c r="K10" s="3">
        <v>1145</v>
      </c>
      <c r="L10" s="3">
        <v>1079</v>
      </c>
      <c r="M10" s="3">
        <v>1102</v>
      </c>
      <c r="N10" s="6" t="s">
        <v>17</v>
      </c>
      <c r="P10">
        <f>B6-$T$3</f>
        <v>3529.818181818182</v>
      </c>
      <c r="Q10">
        <f t="shared" ref="Q10:Z10" si="1">C6-$T$3</f>
        <v>2857.818181818182</v>
      </c>
      <c r="R10">
        <f t="shared" si="1"/>
        <v>2828.818181818182</v>
      </c>
      <c r="S10">
        <f t="shared" si="1"/>
        <v>2518.818181818182</v>
      </c>
      <c r="T10">
        <f t="shared" si="1"/>
        <v>2685.818181818182</v>
      </c>
      <c r="U10">
        <f t="shared" si="1"/>
        <v>2668.818181818182</v>
      </c>
      <c r="V10">
        <f t="shared" si="1"/>
        <v>2404.818181818182</v>
      </c>
      <c r="W10">
        <f t="shared" si="1"/>
        <v>2538.818181818182</v>
      </c>
      <c r="X10">
        <f t="shared" si="1"/>
        <v>2505.818181818182</v>
      </c>
      <c r="Y10">
        <f t="shared" si="1"/>
        <v>2475.818181818182</v>
      </c>
      <c r="Z10">
        <f t="shared" si="1"/>
        <v>1912.818181818182</v>
      </c>
    </row>
    <row r="11" spans="1:26" ht="20">
      <c r="A11" s="2" t="s">
        <v>8</v>
      </c>
      <c r="B11" s="3">
        <v>1090</v>
      </c>
      <c r="C11" s="3">
        <v>1056</v>
      </c>
      <c r="D11" s="3">
        <v>1125</v>
      </c>
      <c r="E11" s="3">
        <v>1092</v>
      </c>
      <c r="F11" s="3">
        <v>1126</v>
      </c>
      <c r="G11" s="3">
        <v>1106</v>
      </c>
      <c r="H11" s="3">
        <v>1087</v>
      </c>
      <c r="I11" s="3">
        <v>1143</v>
      </c>
      <c r="J11" s="3">
        <v>1139</v>
      </c>
      <c r="K11" s="3">
        <v>1118</v>
      </c>
      <c r="L11" s="3">
        <v>1119</v>
      </c>
      <c r="M11" s="3">
        <v>1080</v>
      </c>
      <c r="N11" s="6" t="s">
        <v>17</v>
      </c>
    </row>
    <row r="12" spans="1:26" ht="20">
      <c r="A12" s="2" t="s">
        <v>9</v>
      </c>
      <c r="B12" s="3">
        <v>1073</v>
      </c>
      <c r="C12" s="3">
        <v>1090</v>
      </c>
      <c r="D12" s="3">
        <v>1079</v>
      </c>
      <c r="E12" s="3">
        <v>1116</v>
      </c>
      <c r="F12" s="3">
        <v>1132</v>
      </c>
      <c r="G12" s="3">
        <v>1108</v>
      </c>
      <c r="H12" s="3">
        <v>1144</v>
      </c>
      <c r="I12" s="3">
        <v>1158</v>
      </c>
      <c r="J12" s="3">
        <v>1147</v>
      </c>
      <c r="K12" s="3">
        <v>1131</v>
      </c>
      <c r="L12" s="3">
        <v>1090</v>
      </c>
      <c r="M12" s="3">
        <v>1135</v>
      </c>
      <c r="N12" s="6" t="s">
        <v>17</v>
      </c>
      <c r="S12" t="s">
        <v>37</v>
      </c>
      <c r="T12">
        <f>AVERAGE(B27:L27)</f>
        <v>4.3363636363636354E-2</v>
      </c>
    </row>
    <row r="13" spans="1:26">
      <c r="P13" t="s">
        <v>30</v>
      </c>
    </row>
    <row r="14" spans="1:26">
      <c r="A14" s="1"/>
      <c r="B14" s="2">
        <v>1</v>
      </c>
      <c r="C14" s="2">
        <v>2</v>
      </c>
      <c r="D14" s="2">
        <v>3</v>
      </c>
      <c r="E14" s="2">
        <v>4</v>
      </c>
      <c r="F14" s="2">
        <v>5</v>
      </c>
      <c r="G14" s="2">
        <v>6</v>
      </c>
      <c r="H14" s="2">
        <v>7</v>
      </c>
      <c r="I14" s="2">
        <v>8</v>
      </c>
      <c r="J14" s="2">
        <v>9</v>
      </c>
      <c r="K14" s="2">
        <v>10</v>
      </c>
      <c r="L14" s="2">
        <v>11</v>
      </c>
      <c r="M14" s="2">
        <v>12</v>
      </c>
      <c r="P14" t="s">
        <v>28</v>
      </c>
    </row>
    <row r="15" spans="1:26" ht="20">
      <c r="A15" s="2" t="s">
        <v>0</v>
      </c>
      <c r="B15" s="3">
        <v>60</v>
      </c>
      <c r="C15" s="3">
        <v>68</v>
      </c>
      <c r="D15" s="3">
        <v>72</v>
      </c>
      <c r="E15" s="3">
        <v>68</v>
      </c>
      <c r="F15" s="3">
        <v>72</v>
      </c>
      <c r="G15" s="3">
        <v>66</v>
      </c>
      <c r="H15" s="3">
        <v>77</v>
      </c>
      <c r="I15" s="3">
        <v>64</v>
      </c>
      <c r="J15" s="3">
        <v>60</v>
      </c>
      <c r="K15" s="3">
        <v>61</v>
      </c>
      <c r="L15" s="3">
        <v>71</v>
      </c>
      <c r="M15" s="3">
        <v>45</v>
      </c>
      <c r="N15" s="6" t="s">
        <v>11</v>
      </c>
      <c r="P15">
        <f>B25-$T$12</f>
        <v>0.72763636363636364</v>
      </c>
      <c r="Q15">
        <f t="shared" ref="Q15:Z15" si="2">C25-$T$12</f>
        <v>0.74663636363636365</v>
      </c>
      <c r="R15">
        <f t="shared" si="2"/>
        <v>0.77963636363636357</v>
      </c>
      <c r="S15">
        <f t="shared" si="2"/>
        <v>0.78863636363636358</v>
      </c>
      <c r="T15">
        <f t="shared" si="2"/>
        <v>1.0696363636363637</v>
      </c>
      <c r="U15">
        <f t="shared" si="2"/>
        <v>1.0166363636363638</v>
      </c>
      <c r="V15">
        <f t="shared" si="2"/>
        <v>1.0216363636363637</v>
      </c>
      <c r="W15">
        <f t="shared" si="2"/>
        <v>1.0166363636363638</v>
      </c>
      <c r="X15">
        <f t="shared" si="2"/>
        <v>1.0236363636363637</v>
      </c>
      <c r="Y15">
        <f t="shared" si="2"/>
        <v>1.0336363636363637</v>
      </c>
      <c r="Z15">
        <f t="shared" si="2"/>
        <v>1.0216363636363637</v>
      </c>
    </row>
    <row r="16" spans="1:26" ht="20">
      <c r="A16" s="2" t="s">
        <v>2</v>
      </c>
      <c r="B16" s="10">
        <v>46331</v>
      </c>
      <c r="C16" s="10">
        <v>43339</v>
      </c>
      <c r="D16" s="10">
        <v>43373</v>
      </c>
      <c r="E16" s="9">
        <v>42435</v>
      </c>
      <c r="F16" s="10">
        <v>43090</v>
      </c>
      <c r="G16" s="10">
        <v>43912</v>
      </c>
      <c r="H16" s="9">
        <v>42382</v>
      </c>
      <c r="I16" s="9">
        <v>42487</v>
      </c>
      <c r="J16" s="10">
        <v>44209</v>
      </c>
      <c r="K16" s="9">
        <v>42809</v>
      </c>
      <c r="L16" s="10">
        <v>43218</v>
      </c>
      <c r="M16" s="19">
        <v>20344</v>
      </c>
      <c r="N16" s="6" t="s">
        <v>11</v>
      </c>
    </row>
    <row r="17" spans="1:27" ht="20">
      <c r="A17" s="2" t="s">
        <v>3</v>
      </c>
      <c r="B17" s="3">
        <v>60</v>
      </c>
      <c r="C17" s="3">
        <v>69</v>
      </c>
      <c r="D17" s="3">
        <v>62</v>
      </c>
      <c r="E17" s="3">
        <v>61</v>
      </c>
      <c r="F17" s="3">
        <v>65</v>
      </c>
      <c r="G17" s="3">
        <v>60</v>
      </c>
      <c r="H17" s="3">
        <v>64</v>
      </c>
      <c r="I17" s="3">
        <v>67</v>
      </c>
      <c r="J17" s="3">
        <v>60</v>
      </c>
      <c r="K17" s="3">
        <v>59</v>
      </c>
      <c r="L17" s="3">
        <v>56</v>
      </c>
      <c r="M17" s="3">
        <v>51</v>
      </c>
      <c r="N17" s="6" t="s">
        <v>11</v>
      </c>
      <c r="P17" t="s">
        <v>29</v>
      </c>
    </row>
    <row r="18" spans="1:27" ht="20">
      <c r="A18" s="2" t="s">
        <v>4</v>
      </c>
      <c r="B18" s="3">
        <v>19</v>
      </c>
      <c r="C18" s="3">
        <v>21</v>
      </c>
      <c r="D18" s="3">
        <v>31</v>
      </c>
      <c r="E18" s="3">
        <v>19</v>
      </c>
      <c r="F18" s="3">
        <v>9</v>
      </c>
      <c r="G18" s="3">
        <v>12</v>
      </c>
      <c r="H18" s="3">
        <v>23</v>
      </c>
      <c r="I18" s="3">
        <v>8</v>
      </c>
      <c r="J18" s="3">
        <v>9</v>
      </c>
      <c r="K18" s="3">
        <v>26</v>
      </c>
      <c r="L18" s="3">
        <v>26</v>
      </c>
      <c r="M18" s="3">
        <v>15</v>
      </c>
      <c r="N18" s="6" t="s">
        <v>11</v>
      </c>
      <c r="P18">
        <f>B26-$T$12</f>
        <v>1.1766363636363637</v>
      </c>
      <c r="Q18">
        <f t="shared" ref="Q18:Z18" si="3">C26-$T$12</f>
        <v>1.2276363636363636</v>
      </c>
      <c r="R18">
        <f t="shared" si="3"/>
        <v>1.2146363636363637</v>
      </c>
      <c r="S18">
        <f t="shared" si="3"/>
        <v>1.2426363636363638</v>
      </c>
      <c r="T18">
        <f t="shared" si="3"/>
        <v>1.2366363636363638</v>
      </c>
      <c r="U18">
        <f t="shared" si="3"/>
        <v>1.2576363636363637</v>
      </c>
      <c r="V18">
        <f t="shared" si="3"/>
        <v>1.2246363636363637</v>
      </c>
      <c r="W18">
        <f t="shared" si="3"/>
        <v>1.2216363636363636</v>
      </c>
      <c r="X18">
        <f t="shared" si="3"/>
        <v>1.2836363636363637</v>
      </c>
      <c r="Y18">
        <f t="shared" si="3"/>
        <v>1.2266363636363637</v>
      </c>
      <c r="Z18">
        <f t="shared" si="3"/>
        <v>1.3566363636363636</v>
      </c>
    </row>
    <row r="19" spans="1:27" ht="20">
      <c r="A19" s="2" t="s">
        <v>5</v>
      </c>
      <c r="B19" s="3">
        <v>18</v>
      </c>
      <c r="C19" s="3">
        <v>19</v>
      </c>
      <c r="D19" s="3">
        <v>27</v>
      </c>
      <c r="E19" s="3">
        <v>23</v>
      </c>
      <c r="F19" s="3">
        <v>10</v>
      </c>
      <c r="G19" s="3">
        <v>23</v>
      </c>
      <c r="H19" s="3">
        <v>20</v>
      </c>
      <c r="I19" s="3">
        <v>21</v>
      </c>
      <c r="J19" s="3">
        <v>19</v>
      </c>
      <c r="K19" s="3">
        <v>11</v>
      </c>
      <c r="L19" s="3">
        <v>15</v>
      </c>
      <c r="M19" s="3">
        <v>16</v>
      </c>
      <c r="N19" s="6" t="s">
        <v>11</v>
      </c>
    </row>
    <row r="20" spans="1:27" ht="20">
      <c r="A20" s="2" t="s">
        <v>6</v>
      </c>
      <c r="B20" s="3">
        <v>13</v>
      </c>
      <c r="C20" s="3">
        <v>22</v>
      </c>
      <c r="D20" s="3">
        <v>21</v>
      </c>
      <c r="E20" s="3">
        <v>25</v>
      </c>
      <c r="F20" s="3">
        <v>15</v>
      </c>
      <c r="G20" s="3">
        <v>26</v>
      </c>
      <c r="H20" s="3">
        <v>20</v>
      </c>
      <c r="I20" s="3">
        <v>14</v>
      </c>
      <c r="J20" s="3">
        <v>20</v>
      </c>
      <c r="K20" s="3">
        <v>20</v>
      </c>
      <c r="L20" s="3">
        <v>10</v>
      </c>
      <c r="M20" s="3">
        <v>17</v>
      </c>
      <c r="N20" s="6" t="s">
        <v>11</v>
      </c>
    </row>
    <row r="21" spans="1:27" ht="20">
      <c r="A21" s="2" t="s">
        <v>8</v>
      </c>
      <c r="B21" s="3">
        <v>14</v>
      </c>
      <c r="C21" s="3">
        <v>23</v>
      </c>
      <c r="D21" s="3">
        <v>23</v>
      </c>
      <c r="E21" s="3">
        <v>13</v>
      </c>
      <c r="F21" s="3">
        <v>26</v>
      </c>
      <c r="G21" s="3">
        <v>15</v>
      </c>
      <c r="H21" s="3">
        <v>14</v>
      </c>
      <c r="I21" s="3">
        <v>21</v>
      </c>
      <c r="J21" s="3">
        <v>23</v>
      </c>
      <c r="K21" s="3">
        <v>23</v>
      </c>
      <c r="L21" s="3">
        <v>13</v>
      </c>
      <c r="M21" s="3">
        <v>20</v>
      </c>
      <c r="N21" s="6" t="s">
        <v>11</v>
      </c>
      <c r="P21" t="s">
        <v>31</v>
      </c>
    </row>
    <row r="22" spans="1:27" ht="20">
      <c r="A22" s="2" t="s">
        <v>9</v>
      </c>
      <c r="B22" s="3">
        <v>6</v>
      </c>
      <c r="C22" s="3">
        <v>23</v>
      </c>
      <c r="D22" s="3">
        <v>23</v>
      </c>
      <c r="E22" s="3">
        <v>13</v>
      </c>
      <c r="F22" s="3">
        <v>27</v>
      </c>
      <c r="G22" s="3">
        <v>17</v>
      </c>
      <c r="H22" s="3">
        <v>20</v>
      </c>
      <c r="I22" s="3">
        <v>30</v>
      </c>
      <c r="J22" s="3">
        <v>23</v>
      </c>
      <c r="K22" s="3">
        <v>22</v>
      </c>
      <c r="L22" s="3">
        <v>19</v>
      </c>
      <c r="M22" s="3">
        <v>24</v>
      </c>
      <c r="N22" s="6" t="s">
        <v>11</v>
      </c>
    </row>
    <row r="23" spans="1:27">
      <c r="P23" t="s">
        <v>28</v>
      </c>
      <c r="AA23" t="s">
        <v>32</v>
      </c>
    </row>
    <row r="24" spans="1:27">
      <c r="A24" s="1"/>
      <c r="B24" s="2">
        <v>1</v>
      </c>
      <c r="C24" s="2">
        <v>2</v>
      </c>
      <c r="D24" s="2">
        <v>3</v>
      </c>
      <c r="E24" s="2">
        <v>4</v>
      </c>
      <c r="F24" s="2">
        <v>5</v>
      </c>
      <c r="G24" s="2">
        <v>6</v>
      </c>
      <c r="H24" s="2">
        <v>7</v>
      </c>
      <c r="I24" s="2">
        <v>8</v>
      </c>
      <c r="J24" s="2">
        <v>9</v>
      </c>
      <c r="K24" s="2">
        <v>10</v>
      </c>
      <c r="L24" s="2">
        <v>11</v>
      </c>
      <c r="M24" s="2">
        <v>12</v>
      </c>
      <c r="P24">
        <f>P7/P15</f>
        <v>27789.730134932535</v>
      </c>
      <c r="Q24">
        <f t="shared" ref="Q24:Z24" si="4">Q7/Q15</f>
        <v>25942.773651528067</v>
      </c>
      <c r="R24">
        <f t="shared" si="4"/>
        <v>24622.784514925377</v>
      </c>
      <c r="S24">
        <f t="shared" si="4"/>
        <v>24260.634005763692</v>
      </c>
      <c r="T24">
        <f t="shared" si="4"/>
        <v>20095.444501104877</v>
      </c>
      <c r="U24">
        <f t="shared" si="4"/>
        <v>22623.446302423319</v>
      </c>
      <c r="V24">
        <f t="shared" si="4"/>
        <v>22700.658480156613</v>
      </c>
      <c r="W24">
        <f t="shared" si="4"/>
        <v>22843.780738621121</v>
      </c>
      <c r="X24">
        <f t="shared" si="4"/>
        <v>22414.031971580818</v>
      </c>
      <c r="Y24">
        <f t="shared" si="4"/>
        <v>21931.134564643799</v>
      </c>
      <c r="Z24">
        <f t="shared" si="4"/>
        <v>22960.046271578572</v>
      </c>
      <c r="AA24">
        <f>AVERAGE(P24:Z24)</f>
        <v>23471.31501247807</v>
      </c>
    </row>
    <row r="25" spans="1:27">
      <c r="A25" s="2" t="s">
        <v>0</v>
      </c>
      <c r="B25" s="18">
        <v>0.77100000000000002</v>
      </c>
      <c r="C25" s="18">
        <v>0.79</v>
      </c>
      <c r="D25" s="17">
        <v>0.82299999999999995</v>
      </c>
      <c r="E25" s="17">
        <v>0.83199999999999996</v>
      </c>
      <c r="F25" s="11">
        <v>1.113</v>
      </c>
      <c r="G25" s="13">
        <v>1.06</v>
      </c>
      <c r="H25" s="13">
        <v>1.0649999999999999</v>
      </c>
      <c r="I25" s="13">
        <v>1.06</v>
      </c>
      <c r="J25" s="13">
        <v>1.0669999999999999</v>
      </c>
      <c r="K25" s="13">
        <v>1.077</v>
      </c>
      <c r="L25" s="13">
        <v>1.0649999999999999</v>
      </c>
      <c r="M25" s="13">
        <v>1.0640000000000001</v>
      </c>
      <c r="N25" s="6">
        <v>590</v>
      </c>
    </row>
    <row r="26" spans="1:27">
      <c r="A26" s="2" t="s">
        <v>2</v>
      </c>
      <c r="B26" s="9">
        <v>1.22</v>
      </c>
      <c r="C26" s="9">
        <v>1.2709999999999999</v>
      </c>
      <c r="D26" s="9">
        <v>1.258</v>
      </c>
      <c r="E26" s="9">
        <v>1.286</v>
      </c>
      <c r="F26" s="9">
        <v>1.28</v>
      </c>
      <c r="G26" s="9">
        <v>1.3009999999999999</v>
      </c>
      <c r="H26" s="9">
        <v>1.268</v>
      </c>
      <c r="I26" s="9">
        <v>1.2649999999999999</v>
      </c>
      <c r="J26" s="10">
        <v>1.327</v>
      </c>
      <c r="K26" s="9">
        <v>1.27</v>
      </c>
      <c r="L26" s="10">
        <v>1.4</v>
      </c>
      <c r="M26" s="16">
        <v>0.55300000000000005</v>
      </c>
      <c r="N26" s="6">
        <v>590</v>
      </c>
      <c r="P26" t="s">
        <v>29</v>
      </c>
      <c r="AA26" t="s">
        <v>32</v>
      </c>
    </row>
    <row r="27" spans="1:27">
      <c r="A27" s="2" t="s">
        <v>3</v>
      </c>
      <c r="B27" s="3">
        <v>4.3999999999999997E-2</v>
      </c>
      <c r="C27" s="3">
        <v>4.3999999999999997E-2</v>
      </c>
      <c r="D27" s="3">
        <v>4.3999999999999997E-2</v>
      </c>
      <c r="E27" s="3">
        <v>4.2999999999999997E-2</v>
      </c>
      <c r="F27" s="3">
        <v>4.2999999999999997E-2</v>
      </c>
      <c r="G27" s="3">
        <v>4.2999999999999997E-2</v>
      </c>
      <c r="H27" s="3">
        <v>4.2000000000000003E-2</v>
      </c>
      <c r="I27" s="3">
        <v>4.3999999999999997E-2</v>
      </c>
      <c r="J27" s="3">
        <v>4.3999999999999997E-2</v>
      </c>
      <c r="K27" s="3">
        <v>4.2999999999999997E-2</v>
      </c>
      <c r="L27" s="3">
        <v>4.2999999999999997E-2</v>
      </c>
      <c r="M27" s="3">
        <v>4.1000000000000002E-2</v>
      </c>
      <c r="N27" s="6">
        <v>590</v>
      </c>
      <c r="P27">
        <f>P10/P18</f>
        <v>2999.9227381596229</v>
      </c>
      <c r="Q27">
        <f t="shared" ref="Q27:Z27" si="5">Q10/Q18</f>
        <v>2327.9028436018957</v>
      </c>
      <c r="R27">
        <f t="shared" si="5"/>
        <v>2328.9424444278125</v>
      </c>
      <c r="S27">
        <f t="shared" si="5"/>
        <v>2026.9953910307995</v>
      </c>
      <c r="T27">
        <f t="shared" si="5"/>
        <v>2171.8738513563185</v>
      </c>
      <c r="U27">
        <f t="shared" si="5"/>
        <v>2122.0905016625707</v>
      </c>
      <c r="V27">
        <f t="shared" si="5"/>
        <v>1963.6997995694455</v>
      </c>
      <c r="W27">
        <f t="shared" si="5"/>
        <v>2078.2110433100165</v>
      </c>
      <c r="X27">
        <f t="shared" si="5"/>
        <v>1952.1246458923513</v>
      </c>
      <c r="Y27">
        <f t="shared" si="5"/>
        <v>2018.3799006892461</v>
      </c>
      <c r="Z27">
        <f t="shared" si="5"/>
        <v>1409.9711854184816</v>
      </c>
      <c r="AA27">
        <f>AVERAGE(P27:Z27)</f>
        <v>2127.2831222835057</v>
      </c>
    </row>
    <row r="28" spans="1:27">
      <c r="A28" s="2" t="s">
        <v>4</v>
      </c>
      <c r="B28" s="3">
        <v>4.5999999999999999E-2</v>
      </c>
      <c r="C28" s="3">
        <v>4.7E-2</v>
      </c>
      <c r="D28" s="3">
        <v>4.7E-2</v>
      </c>
      <c r="E28" s="3">
        <v>4.7E-2</v>
      </c>
      <c r="F28" s="3">
        <v>4.5999999999999999E-2</v>
      </c>
      <c r="G28" s="3">
        <v>4.7E-2</v>
      </c>
      <c r="H28" s="3">
        <v>4.5999999999999999E-2</v>
      </c>
      <c r="I28" s="3">
        <v>4.7E-2</v>
      </c>
      <c r="J28" s="3">
        <v>4.7E-2</v>
      </c>
      <c r="K28" s="3">
        <v>4.7E-2</v>
      </c>
      <c r="L28" s="3">
        <v>4.5999999999999999E-2</v>
      </c>
      <c r="M28" s="3">
        <v>4.5999999999999999E-2</v>
      </c>
      <c r="N28" s="6">
        <v>590</v>
      </c>
    </row>
    <row r="29" spans="1:27">
      <c r="A29" s="2" t="s">
        <v>5</v>
      </c>
      <c r="B29" s="3">
        <v>4.5999999999999999E-2</v>
      </c>
      <c r="C29" s="3">
        <v>4.5999999999999999E-2</v>
      </c>
      <c r="D29" s="3">
        <v>4.5999999999999999E-2</v>
      </c>
      <c r="E29" s="3">
        <v>4.5999999999999999E-2</v>
      </c>
      <c r="F29" s="3">
        <v>4.7E-2</v>
      </c>
      <c r="G29" s="3">
        <v>4.7E-2</v>
      </c>
      <c r="H29" s="3">
        <v>4.7E-2</v>
      </c>
      <c r="I29" s="3">
        <v>4.5999999999999999E-2</v>
      </c>
      <c r="J29" s="3">
        <v>4.5999999999999999E-2</v>
      </c>
      <c r="K29" s="3">
        <v>4.7E-2</v>
      </c>
      <c r="L29" s="3">
        <v>4.5999999999999999E-2</v>
      </c>
      <c r="M29" s="3">
        <v>4.7E-2</v>
      </c>
      <c r="N29" s="6">
        <v>590</v>
      </c>
      <c r="P29" s="22" t="s">
        <v>44</v>
      </c>
    </row>
    <row r="30" spans="1:27">
      <c r="A30" s="2" t="s">
        <v>6</v>
      </c>
      <c r="B30" s="3">
        <v>4.7E-2</v>
      </c>
      <c r="C30" s="3">
        <v>4.7E-2</v>
      </c>
      <c r="D30" s="3">
        <v>4.7E-2</v>
      </c>
      <c r="E30" s="3">
        <v>4.7E-2</v>
      </c>
      <c r="F30" s="3">
        <v>4.7E-2</v>
      </c>
      <c r="G30" s="3">
        <v>4.7E-2</v>
      </c>
      <c r="H30" s="3">
        <v>4.5999999999999999E-2</v>
      </c>
      <c r="I30" s="3">
        <v>4.7E-2</v>
      </c>
      <c r="J30" s="3">
        <v>4.7E-2</v>
      </c>
      <c r="K30" s="3">
        <v>4.7E-2</v>
      </c>
      <c r="L30" s="3">
        <v>4.7E-2</v>
      </c>
      <c r="M30" s="3">
        <v>4.5999999999999999E-2</v>
      </c>
      <c r="N30" s="6">
        <v>590</v>
      </c>
      <c r="P30">
        <f>AA27/AA24*100</f>
        <v>9.0633316503680206</v>
      </c>
    </row>
    <row r="31" spans="1:27">
      <c r="A31" s="2" t="s">
        <v>8</v>
      </c>
      <c r="B31" s="3">
        <v>4.7E-2</v>
      </c>
      <c r="C31" s="3">
        <v>0.05</v>
      </c>
      <c r="D31" s="3">
        <v>4.7E-2</v>
      </c>
      <c r="E31" s="3">
        <v>4.5999999999999999E-2</v>
      </c>
      <c r="F31" s="3">
        <v>4.5999999999999999E-2</v>
      </c>
      <c r="G31" s="3">
        <v>4.5999999999999999E-2</v>
      </c>
      <c r="H31" s="3">
        <v>4.5999999999999999E-2</v>
      </c>
      <c r="I31" s="3">
        <v>4.5999999999999999E-2</v>
      </c>
      <c r="J31" s="3">
        <v>4.5999999999999999E-2</v>
      </c>
      <c r="K31" s="3">
        <v>4.5999999999999999E-2</v>
      </c>
      <c r="L31" s="3">
        <v>4.5999999999999999E-2</v>
      </c>
      <c r="M31" s="3">
        <v>4.5999999999999999E-2</v>
      </c>
      <c r="N31" s="6">
        <v>590</v>
      </c>
    </row>
    <row r="32" spans="1:27">
      <c r="A32" s="2" t="s">
        <v>9</v>
      </c>
      <c r="B32" s="3">
        <v>4.9000000000000002E-2</v>
      </c>
      <c r="C32" s="3">
        <v>4.7E-2</v>
      </c>
      <c r="D32" s="3">
        <v>4.5999999999999999E-2</v>
      </c>
      <c r="E32" s="3">
        <v>4.7E-2</v>
      </c>
      <c r="F32" s="3">
        <v>4.7E-2</v>
      </c>
      <c r="G32" s="3">
        <v>4.5999999999999999E-2</v>
      </c>
      <c r="H32" s="3">
        <v>4.5999999999999999E-2</v>
      </c>
      <c r="I32" s="3">
        <v>4.5999999999999999E-2</v>
      </c>
      <c r="J32" s="3">
        <v>4.3999999999999997E-2</v>
      </c>
      <c r="K32" s="3">
        <v>4.7E-2</v>
      </c>
      <c r="L32" s="3">
        <v>4.7E-2</v>
      </c>
      <c r="M32" s="3">
        <v>4.7E-2</v>
      </c>
      <c r="N32" s="6">
        <v>590</v>
      </c>
    </row>
    <row r="34" spans="1:31">
      <c r="A34" s="15" t="s">
        <v>49</v>
      </c>
      <c r="B34" s="20">
        <v>460490</v>
      </c>
    </row>
    <row r="35" spans="1:31">
      <c r="P35" t="s">
        <v>49</v>
      </c>
      <c r="T35" t="s">
        <v>37</v>
      </c>
      <c r="U35">
        <f>AVERAGE(B39:L39)</f>
        <v>11161.818181818182</v>
      </c>
    </row>
    <row r="36" spans="1:31">
      <c r="A36" s="1"/>
      <c r="B36" s="2">
        <v>1</v>
      </c>
      <c r="C36" s="2">
        <v>2</v>
      </c>
      <c r="D36" s="2">
        <v>3</v>
      </c>
      <c r="E36" s="2">
        <v>4</v>
      </c>
      <c r="F36" s="2">
        <v>5</v>
      </c>
      <c r="G36" s="2">
        <v>6</v>
      </c>
      <c r="H36" s="2">
        <v>7</v>
      </c>
      <c r="I36" s="2">
        <v>8</v>
      </c>
      <c r="J36" s="2">
        <v>9</v>
      </c>
      <c r="K36" s="2">
        <v>10</v>
      </c>
      <c r="L36" s="2">
        <v>11</v>
      </c>
      <c r="M36" s="2">
        <v>12</v>
      </c>
    </row>
    <row r="37" spans="1:31" ht="20">
      <c r="A37" s="2" t="s">
        <v>0</v>
      </c>
      <c r="B37" s="10">
        <v>17912</v>
      </c>
      <c r="C37" s="10">
        <v>17388</v>
      </c>
      <c r="D37" s="10">
        <v>16967</v>
      </c>
      <c r="E37" s="10">
        <v>16760</v>
      </c>
      <c r="F37" s="9">
        <v>16466</v>
      </c>
      <c r="G37" s="10">
        <v>17478</v>
      </c>
      <c r="H37" s="10">
        <v>17319</v>
      </c>
      <c r="I37" s="10">
        <v>17244</v>
      </c>
      <c r="J37" s="10">
        <v>17260</v>
      </c>
      <c r="K37" s="10">
        <v>17215</v>
      </c>
      <c r="L37" s="10">
        <v>17543</v>
      </c>
      <c r="M37" s="10">
        <v>17490</v>
      </c>
      <c r="N37" s="6" t="s">
        <v>19</v>
      </c>
      <c r="P37" t="s">
        <v>27</v>
      </c>
      <c r="AD37" t="s">
        <v>55</v>
      </c>
      <c r="AE37">
        <f>AVERAGE(B38:L38)</f>
        <v>11782.727272727272</v>
      </c>
    </row>
    <row r="38" spans="1:31" ht="20">
      <c r="A38" s="2" t="s">
        <v>2</v>
      </c>
      <c r="B38" s="14">
        <v>12814</v>
      </c>
      <c r="C38" s="14">
        <v>11907</v>
      </c>
      <c r="D38" s="14">
        <v>11980</v>
      </c>
      <c r="E38" s="17">
        <v>11659</v>
      </c>
      <c r="F38" s="17">
        <v>11703</v>
      </c>
      <c r="G38" s="14">
        <v>11815</v>
      </c>
      <c r="H38" s="14">
        <v>11766</v>
      </c>
      <c r="I38" s="17">
        <v>11550</v>
      </c>
      <c r="J38" s="17">
        <v>11572</v>
      </c>
      <c r="K38" s="17">
        <v>11670</v>
      </c>
      <c r="L38" s="17">
        <v>11174</v>
      </c>
      <c r="M38" s="5">
        <v>3926</v>
      </c>
      <c r="N38" s="6" t="s">
        <v>19</v>
      </c>
      <c r="P38" t="s">
        <v>28</v>
      </c>
      <c r="AD38" t="s">
        <v>56</v>
      </c>
      <c r="AE38">
        <f>AVERAGE(B39:L39)</f>
        <v>11161.818181818182</v>
      </c>
    </row>
    <row r="39" spans="1:31" ht="20">
      <c r="A39" s="2" t="s">
        <v>3</v>
      </c>
      <c r="B39" s="17">
        <v>11048</v>
      </c>
      <c r="C39" s="17">
        <v>11322</v>
      </c>
      <c r="D39" s="17">
        <v>11214</v>
      </c>
      <c r="E39" s="17">
        <v>11280</v>
      </c>
      <c r="F39" s="17">
        <v>11179</v>
      </c>
      <c r="G39" s="17">
        <v>11256</v>
      </c>
      <c r="H39" s="17">
        <v>11201</v>
      </c>
      <c r="I39" s="17">
        <v>11249</v>
      </c>
      <c r="J39" s="17">
        <v>11092</v>
      </c>
      <c r="K39" s="17">
        <v>11059</v>
      </c>
      <c r="L39" s="17">
        <v>10880</v>
      </c>
      <c r="M39" s="17">
        <v>11130</v>
      </c>
      <c r="N39" s="6" t="s">
        <v>19</v>
      </c>
      <c r="P39">
        <f>B37-$U$35</f>
        <v>6750.181818181818</v>
      </c>
      <c r="Q39">
        <f t="shared" ref="Q39:Z39" si="6">C37-$U$35</f>
        <v>6226.181818181818</v>
      </c>
      <c r="R39">
        <f t="shared" si="6"/>
        <v>5805.181818181818</v>
      </c>
      <c r="S39">
        <f t="shared" si="6"/>
        <v>5598.181818181818</v>
      </c>
      <c r="T39">
        <f t="shared" si="6"/>
        <v>5304.181818181818</v>
      </c>
      <c r="U39">
        <f t="shared" si="6"/>
        <v>6316.181818181818</v>
      </c>
      <c r="V39">
        <f t="shared" si="6"/>
        <v>6157.181818181818</v>
      </c>
      <c r="W39">
        <f t="shared" si="6"/>
        <v>6082.181818181818</v>
      </c>
      <c r="X39">
        <f t="shared" si="6"/>
        <v>6098.181818181818</v>
      </c>
      <c r="Y39">
        <f t="shared" si="6"/>
        <v>6053.181818181818</v>
      </c>
      <c r="Z39">
        <f t="shared" si="6"/>
        <v>6381.181818181818</v>
      </c>
    </row>
    <row r="40" spans="1:31" ht="20">
      <c r="A40" s="2" t="s">
        <v>4</v>
      </c>
      <c r="B40" s="3">
        <v>640</v>
      </c>
      <c r="C40" s="3">
        <v>606</v>
      </c>
      <c r="D40" s="3">
        <v>618</v>
      </c>
      <c r="E40" s="3">
        <v>609</v>
      </c>
      <c r="F40" s="3">
        <v>643</v>
      </c>
      <c r="G40" s="3">
        <v>625</v>
      </c>
      <c r="H40" s="3">
        <v>649</v>
      </c>
      <c r="I40" s="3">
        <v>633</v>
      </c>
      <c r="J40" s="3">
        <v>655</v>
      </c>
      <c r="K40" s="3">
        <v>643</v>
      </c>
      <c r="L40" s="3">
        <v>644</v>
      </c>
      <c r="M40" s="3">
        <v>649</v>
      </c>
      <c r="N40" s="6" t="s">
        <v>19</v>
      </c>
    </row>
    <row r="41" spans="1:31" ht="20">
      <c r="A41" s="2" t="s">
        <v>5</v>
      </c>
      <c r="B41" s="3">
        <v>596</v>
      </c>
      <c r="C41" s="3">
        <v>609</v>
      </c>
      <c r="D41" s="3">
        <v>632</v>
      </c>
      <c r="E41" s="3">
        <v>635</v>
      </c>
      <c r="F41" s="3">
        <v>644</v>
      </c>
      <c r="G41" s="3">
        <v>641</v>
      </c>
      <c r="H41" s="3">
        <v>645</v>
      </c>
      <c r="I41" s="3">
        <v>631</v>
      </c>
      <c r="J41" s="3">
        <v>636</v>
      </c>
      <c r="K41" s="3">
        <v>615</v>
      </c>
      <c r="L41" s="3">
        <v>622</v>
      </c>
      <c r="M41" s="3">
        <v>637</v>
      </c>
      <c r="N41" s="6" t="s">
        <v>19</v>
      </c>
      <c r="P41" t="s">
        <v>29</v>
      </c>
    </row>
    <row r="42" spans="1:31" ht="20">
      <c r="A42" s="2" t="s">
        <v>6</v>
      </c>
      <c r="B42" s="3">
        <v>599</v>
      </c>
      <c r="C42" s="3">
        <v>610</v>
      </c>
      <c r="D42" s="3">
        <v>605</v>
      </c>
      <c r="E42" s="3">
        <v>638</v>
      </c>
      <c r="F42" s="3">
        <v>638</v>
      </c>
      <c r="G42" s="3">
        <v>624</v>
      </c>
      <c r="H42" s="3">
        <v>634</v>
      </c>
      <c r="I42" s="3">
        <v>623</v>
      </c>
      <c r="J42" s="3">
        <v>643</v>
      </c>
      <c r="K42" s="3">
        <v>632</v>
      </c>
      <c r="L42" s="3">
        <v>610</v>
      </c>
      <c r="M42" s="3">
        <v>634</v>
      </c>
      <c r="N42" s="6" t="s">
        <v>19</v>
      </c>
      <c r="P42">
        <f>B38-$U$35</f>
        <v>1652.181818181818</v>
      </c>
      <c r="Q42">
        <f t="shared" ref="Q42:Z42" si="7">C38-$U$35</f>
        <v>745.18181818181802</v>
      </c>
      <c r="R42">
        <f t="shared" si="7"/>
        <v>818.18181818181802</v>
      </c>
      <c r="S42">
        <f t="shared" si="7"/>
        <v>497.18181818181802</v>
      </c>
      <c r="T42">
        <f t="shared" si="7"/>
        <v>541.18181818181802</v>
      </c>
      <c r="U42">
        <f t="shared" si="7"/>
        <v>653.18181818181802</v>
      </c>
      <c r="V42">
        <f t="shared" si="7"/>
        <v>604.18181818181802</v>
      </c>
      <c r="W42">
        <f t="shared" si="7"/>
        <v>388.18181818181802</v>
      </c>
      <c r="X42">
        <f t="shared" si="7"/>
        <v>410.18181818181802</v>
      </c>
      <c r="Y42">
        <f t="shared" si="7"/>
        <v>508.18181818181802</v>
      </c>
      <c r="Z42">
        <f t="shared" si="7"/>
        <v>12.181818181818016</v>
      </c>
    </row>
    <row r="43" spans="1:31" ht="20">
      <c r="A43" s="2" t="s">
        <v>8</v>
      </c>
      <c r="B43" s="3">
        <v>626</v>
      </c>
      <c r="C43" s="3">
        <v>614</v>
      </c>
      <c r="D43" s="3">
        <v>647</v>
      </c>
      <c r="E43" s="3">
        <v>610</v>
      </c>
      <c r="F43" s="3">
        <v>629</v>
      </c>
      <c r="G43" s="3">
        <v>604</v>
      </c>
      <c r="H43" s="3">
        <v>653</v>
      </c>
      <c r="I43" s="3">
        <v>635</v>
      </c>
      <c r="J43" s="3">
        <v>618</v>
      </c>
      <c r="K43" s="3">
        <v>603</v>
      </c>
      <c r="L43" s="3">
        <v>664</v>
      </c>
      <c r="M43" s="3">
        <v>627</v>
      </c>
      <c r="N43" s="6" t="s">
        <v>19</v>
      </c>
    </row>
    <row r="44" spans="1:31" ht="20">
      <c r="A44" s="2" t="s">
        <v>9</v>
      </c>
      <c r="B44" s="3">
        <v>619</v>
      </c>
      <c r="C44" s="3">
        <v>584</v>
      </c>
      <c r="D44" s="3">
        <v>619</v>
      </c>
      <c r="E44" s="3">
        <v>616</v>
      </c>
      <c r="F44" s="3">
        <v>622</v>
      </c>
      <c r="G44" s="3">
        <v>648</v>
      </c>
      <c r="H44" s="3">
        <v>645</v>
      </c>
      <c r="I44" s="3">
        <v>633</v>
      </c>
      <c r="J44" s="3">
        <v>657</v>
      </c>
      <c r="K44" s="3">
        <v>643</v>
      </c>
      <c r="L44" s="3">
        <v>626</v>
      </c>
      <c r="M44" s="3">
        <v>655</v>
      </c>
      <c r="N44" s="6" t="s">
        <v>19</v>
      </c>
    </row>
    <row r="45" spans="1:31">
      <c r="S45" t="s">
        <v>37</v>
      </c>
      <c r="T45">
        <f>AVERAGE(B59:L59)</f>
        <v>4.345454545454544E-2</v>
      </c>
    </row>
    <row r="46" spans="1:31">
      <c r="A46" s="1"/>
      <c r="B46" s="2">
        <v>1</v>
      </c>
      <c r="C46" s="2">
        <v>2</v>
      </c>
      <c r="D46" s="2">
        <v>3</v>
      </c>
      <c r="E46" s="2">
        <v>4</v>
      </c>
      <c r="F46" s="2">
        <v>5</v>
      </c>
      <c r="G46" s="2">
        <v>6</v>
      </c>
      <c r="H46" s="2">
        <v>7</v>
      </c>
      <c r="I46" s="2">
        <v>8</v>
      </c>
      <c r="J46" s="2">
        <v>9</v>
      </c>
      <c r="K46" s="2">
        <v>10</v>
      </c>
      <c r="L46" s="2">
        <v>11</v>
      </c>
      <c r="M46" s="2">
        <v>12</v>
      </c>
      <c r="P46" t="s">
        <v>30</v>
      </c>
    </row>
    <row r="47" spans="1:31" ht="20">
      <c r="A47" s="2" t="s">
        <v>0</v>
      </c>
      <c r="B47" s="3">
        <v>63</v>
      </c>
      <c r="C47" s="3">
        <v>55</v>
      </c>
      <c r="D47" s="3">
        <v>54</v>
      </c>
      <c r="E47" s="3">
        <v>68</v>
      </c>
      <c r="F47" s="3">
        <v>76</v>
      </c>
      <c r="G47" s="3">
        <v>68</v>
      </c>
      <c r="H47" s="3">
        <v>73</v>
      </c>
      <c r="I47" s="3">
        <v>66</v>
      </c>
      <c r="J47" s="3">
        <v>82</v>
      </c>
      <c r="K47" s="3">
        <v>69</v>
      </c>
      <c r="L47" s="3">
        <v>68</v>
      </c>
      <c r="M47" s="3">
        <v>51</v>
      </c>
      <c r="N47" s="6" t="s">
        <v>11</v>
      </c>
      <c r="P47" t="s">
        <v>28</v>
      </c>
    </row>
    <row r="48" spans="1:31" ht="20">
      <c r="A48" s="2" t="s">
        <v>2</v>
      </c>
      <c r="B48" s="10">
        <v>46228</v>
      </c>
      <c r="C48" s="10">
        <v>43336</v>
      </c>
      <c r="D48" s="10">
        <v>43006</v>
      </c>
      <c r="E48" s="9">
        <v>42707</v>
      </c>
      <c r="F48" s="9">
        <v>42861</v>
      </c>
      <c r="G48" s="10">
        <v>43116</v>
      </c>
      <c r="H48" s="9">
        <v>42124</v>
      </c>
      <c r="I48" s="9">
        <v>42034</v>
      </c>
      <c r="J48" s="10">
        <v>44153</v>
      </c>
      <c r="K48" s="9">
        <v>42869</v>
      </c>
      <c r="L48" s="10">
        <v>43087</v>
      </c>
      <c r="M48" s="19">
        <v>20840</v>
      </c>
      <c r="N48" s="6" t="s">
        <v>11</v>
      </c>
      <c r="P48">
        <f>B57-$T$45</f>
        <v>0.72954545454545461</v>
      </c>
      <c r="Q48">
        <f t="shared" ref="Q48:Z48" si="8">C57-$T$45</f>
        <v>0.74854545454545462</v>
      </c>
      <c r="R48">
        <f t="shared" si="8"/>
        <v>0.78154545454545454</v>
      </c>
      <c r="S48">
        <f t="shared" si="8"/>
        <v>0.79154545454545455</v>
      </c>
      <c r="T48">
        <f t="shared" si="8"/>
        <v>1.0705454545454547</v>
      </c>
      <c r="U48">
        <f t="shared" si="8"/>
        <v>1.0185454545454546</v>
      </c>
      <c r="V48">
        <f t="shared" si="8"/>
        <v>1.0225454545454546</v>
      </c>
      <c r="W48">
        <f t="shared" si="8"/>
        <v>1.0205454545454546</v>
      </c>
      <c r="X48">
        <f t="shared" si="8"/>
        <v>1.0275454545454545</v>
      </c>
      <c r="Y48">
        <f t="shared" si="8"/>
        <v>1.0335454545454545</v>
      </c>
      <c r="Z48">
        <f t="shared" si="8"/>
        <v>1.0215454545454545</v>
      </c>
    </row>
    <row r="49" spans="1:27" ht="20">
      <c r="A49" s="2" t="s">
        <v>3</v>
      </c>
      <c r="B49" s="3">
        <v>62</v>
      </c>
      <c r="C49" s="3">
        <v>57</v>
      </c>
      <c r="D49" s="3">
        <v>57</v>
      </c>
      <c r="E49" s="3">
        <v>64</v>
      </c>
      <c r="F49" s="3">
        <v>59</v>
      </c>
      <c r="G49" s="3">
        <v>60</v>
      </c>
      <c r="H49" s="3">
        <v>70</v>
      </c>
      <c r="I49" s="3">
        <v>62</v>
      </c>
      <c r="J49" s="3">
        <v>65</v>
      </c>
      <c r="K49" s="3">
        <v>72</v>
      </c>
      <c r="L49" s="3">
        <v>76</v>
      </c>
      <c r="M49" s="3">
        <v>60</v>
      </c>
      <c r="N49" s="6" t="s">
        <v>11</v>
      </c>
    </row>
    <row r="50" spans="1:27" ht="20">
      <c r="A50" s="2" t="s">
        <v>4</v>
      </c>
      <c r="B50" s="3">
        <v>16</v>
      </c>
      <c r="C50" s="3">
        <v>19</v>
      </c>
      <c r="D50" s="3">
        <v>17</v>
      </c>
      <c r="E50" s="3">
        <v>15</v>
      </c>
      <c r="F50" s="3">
        <v>18</v>
      </c>
      <c r="G50" s="3">
        <v>17</v>
      </c>
      <c r="H50" s="3">
        <v>14</v>
      </c>
      <c r="I50" s="3">
        <v>23</v>
      </c>
      <c r="J50" s="3">
        <v>22</v>
      </c>
      <c r="K50" s="3">
        <v>11</v>
      </c>
      <c r="L50" s="3">
        <v>16</v>
      </c>
      <c r="M50" s="3">
        <v>27</v>
      </c>
      <c r="N50" s="6" t="s">
        <v>11</v>
      </c>
      <c r="P50" t="s">
        <v>29</v>
      </c>
    </row>
    <row r="51" spans="1:27" ht="20">
      <c r="A51" s="2" t="s">
        <v>5</v>
      </c>
      <c r="B51" s="3">
        <v>24</v>
      </c>
      <c r="C51" s="3">
        <v>16</v>
      </c>
      <c r="D51" s="3">
        <v>10</v>
      </c>
      <c r="E51" s="3">
        <v>18</v>
      </c>
      <c r="F51" s="3">
        <v>12</v>
      </c>
      <c r="G51" s="3">
        <v>20</v>
      </c>
      <c r="H51" s="3">
        <v>17</v>
      </c>
      <c r="I51" s="3">
        <v>8</v>
      </c>
      <c r="J51" s="3">
        <v>11</v>
      </c>
      <c r="K51" s="3">
        <v>9</v>
      </c>
      <c r="L51" s="3">
        <v>9</v>
      </c>
      <c r="M51" s="3">
        <v>24</v>
      </c>
      <c r="N51" s="6" t="s">
        <v>11</v>
      </c>
      <c r="P51">
        <f>B58-$T$45</f>
        <v>1.1765454545454546</v>
      </c>
      <c r="Q51">
        <f t="shared" ref="Q51:Z51" si="9">C58-$T$45</f>
        <v>1.2295454545454545</v>
      </c>
      <c r="R51">
        <f t="shared" si="9"/>
        <v>1.2155454545454545</v>
      </c>
      <c r="S51">
        <f t="shared" si="9"/>
        <v>1.2455454545454545</v>
      </c>
      <c r="T51">
        <f t="shared" si="9"/>
        <v>1.2395454545454545</v>
      </c>
      <c r="U51">
        <f t="shared" si="9"/>
        <v>1.2565454545454546</v>
      </c>
      <c r="V51">
        <f t="shared" si="9"/>
        <v>1.2285454545454546</v>
      </c>
      <c r="W51">
        <f t="shared" si="9"/>
        <v>1.2245454545454546</v>
      </c>
      <c r="X51">
        <f t="shared" si="9"/>
        <v>1.2875454545454545</v>
      </c>
      <c r="Y51">
        <f t="shared" si="9"/>
        <v>1.2305454545454546</v>
      </c>
      <c r="Z51">
        <f t="shared" si="9"/>
        <v>1.3555454545454546</v>
      </c>
    </row>
    <row r="52" spans="1:27" ht="20">
      <c r="A52" s="2" t="s">
        <v>6</v>
      </c>
      <c r="B52" s="3">
        <v>30</v>
      </c>
      <c r="C52" s="3">
        <v>22</v>
      </c>
      <c r="D52" s="3">
        <v>18</v>
      </c>
      <c r="E52" s="3">
        <v>19</v>
      </c>
      <c r="F52" s="3">
        <v>20</v>
      </c>
      <c r="G52" s="3">
        <v>19</v>
      </c>
      <c r="H52" s="3">
        <v>21</v>
      </c>
      <c r="I52" s="3">
        <v>15</v>
      </c>
      <c r="J52" s="3">
        <v>15</v>
      </c>
      <c r="K52" s="3">
        <v>13</v>
      </c>
      <c r="L52" s="3">
        <v>24</v>
      </c>
      <c r="M52" s="3">
        <v>11</v>
      </c>
      <c r="N52" s="6" t="s">
        <v>11</v>
      </c>
    </row>
    <row r="53" spans="1:27" ht="20">
      <c r="A53" s="2" t="s">
        <v>8</v>
      </c>
      <c r="B53" s="3">
        <v>21</v>
      </c>
      <c r="C53" s="3">
        <v>27</v>
      </c>
      <c r="D53" s="3">
        <v>29</v>
      </c>
      <c r="E53" s="3">
        <v>15</v>
      </c>
      <c r="F53" s="3">
        <v>18</v>
      </c>
      <c r="G53" s="3">
        <v>24</v>
      </c>
      <c r="H53" s="3">
        <v>28</v>
      </c>
      <c r="I53" s="3">
        <v>22</v>
      </c>
      <c r="J53" s="3">
        <v>5</v>
      </c>
      <c r="K53" s="3">
        <v>24</v>
      </c>
      <c r="L53" s="3">
        <v>24</v>
      </c>
      <c r="M53" s="3">
        <v>12</v>
      </c>
      <c r="N53" s="6" t="s">
        <v>11</v>
      </c>
    </row>
    <row r="54" spans="1:27" ht="20">
      <c r="A54" s="2" t="s">
        <v>9</v>
      </c>
      <c r="B54" s="3">
        <v>28</v>
      </c>
      <c r="C54" s="3">
        <v>14</v>
      </c>
      <c r="D54" s="3">
        <v>25</v>
      </c>
      <c r="E54" s="3">
        <v>12</v>
      </c>
      <c r="F54" s="3">
        <v>15</v>
      </c>
      <c r="G54" s="3">
        <v>25</v>
      </c>
      <c r="H54" s="3">
        <v>21</v>
      </c>
      <c r="I54" s="3">
        <v>18</v>
      </c>
      <c r="J54" s="3">
        <v>28</v>
      </c>
      <c r="K54" s="3">
        <v>10</v>
      </c>
      <c r="L54" s="3">
        <v>14</v>
      </c>
      <c r="M54" s="3">
        <v>17</v>
      </c>
      <c r="N54" s="6" t="s">
        <v>11</v>
      </c>
      <c r="P54" t="s">
        <v>31</v>
      </c>
    </row>
    <row r="55" spans="1:27">
      <c r="P55" t="s">
        <v>28</v>
      </c>
      <c r="AA55" t="s">
        <v>32</v>
      </c>
    </row>
    <row r="56" spans="1:27">
      <c r="A56" s="1"/>
      <c r="B56" s="2">
        <v>1</v>
      </c>
      <c r="C56" s="2">
        <v>2</v>
      </c>
      <c r="D56" s="2">
        <v>3</v>
      </c>
      <c r="E56" s="2">
        <v>4</v>
      </c>
      <c r="F56" s="2">
        <v>5</v>
      </c>
      <c r="G56" s="2">
        <v>6</v>
      </c>
      <c r="H56" s="2">
        <v>7</v>
      </c>
      <c r="I56" s="2">
        <v>8</v>
      </c>
      <c r="J56" s="2">
        <v>9</v>
      </c>
      <c r="K56" s="2">
        <v>10</v>
      </c>
      <c r="L56" s="2">
        <v>11</v>
      </c>
      <c r="M56" s="2">
        <v>12</v>
      </c>
      <c r="P56">
        <f>P39/P48</f>
        <v>9252.5856697819308</v>
      </c>
      <c r="Q56">
        <f t="shared" ref="Q56:Z56" si="10">Q39/Q48</f>
        <v>8317.7070682535814</v>
      </c>
      <c r="R56">
        <f t="shared" si="10"/>
        <v>7427.8236594160753</v>
      </c>
      <c r="S56">
        <f t="shared" si="10"/>
        <v>7072.470426093947</v>
      </c>
      <c r="T56">
        <f t="shared" si="10"/>
        <v>4954.6535326086951</v>
      </c>
      <c r="U56">
        <f t="shared" si="10"/>
        <v>6201.1781506604775</v>
      </c>
      <c r="V56">
        <f t="shared" si="10"/>
        <v>6021.4260312944516</v>
      </c>
      <c r="W56">
        <f t="shared" si="10"/>
        <v>5959.7363263851767</v>
      </c>
      <c r="X56">
        <f t="shared" si="10"/>
        <v>5934.7075997522779</v>
      </c>
      <c r="Y56">
        <f t="shared" si="10"/>
        <v>5856.7156302225349</v>
      </c>
      <c r="Z56">
        <f t="shared" si="10"/>
        <v>6246.5960665658095</v>
      </c>
      <c r="AA56">
        <f>AVERAGE(P56:Z56)</f>
        <v>6658.6909237304499</v>
      </c>
    </row>
    <row r="57" spans="1:27">
      <c r="A57" s="2" t="s">
        <v>0</v>
      </c>
      <c r="B57" s="18">
        <v>0.77300000000000002</v>
      </c>
      <c r="C57" s="18">
        <v>0.79200000000000004</v>
      </c>
      <c r="D57" s="17">
        <v>0.82499999999999996</v>
      </c>
      <c r="E57" s="17">
        <v>0.83499999999999996</v>
      </c>
      <c r="F57" s="11">
        <v>1.1140000000000001</v>
      </c>
      <c r="G57" s="13">
        <v>1.0620000000000001</v>
      </c>
      <c r="H57" s="13">
        <v>1.0660000000000001</v>
      </c>
      <c r="I57" s="13">
        <v>1.0640000000000001</v>
      </c>
      <c r="J57" s="13">
        <v>1.071</v>
      </c>
      <c r="K57" s="13">
        <v>1.077</v>
      </c>
      <c r="L57" s="13">
        <v>1.0649999999999999</v>
      </c>
      <c r="M57" s="13">
        <v>1.0640000000000001</v>
      </c>
      <c r="N57" s="6">
        <v>590</v>
      </c>
    </row>
    <row r="58" spans="1:27">
      <c r="A58" s="2" t="s">
        <v>2</v>
      </c>
      <c r="B58" s="9">
        <v>1.22</v>
      </c>
      <c r="C58" s="9">
        <v>1.2729999999999999</v>
      </c>
      <c r="D58" s="9">
        <v>1.2589999999999999</v>
      </c>
      <c r="E58" s="9">
        <v>1.2889999999999999</v>
      </c>
      <c r="F58" s="9">
        <v>1.2829999999999999</v>
      </c>
      <c r="G58" s="9">
        <v>1.3</v>
      </c>
      <c r="H58" s="9">
        <v>1.272</v>
      </c>
      <c r="I58" s="9">
        <v>1.268</v>
      </c>
      <c r="J58" s="10">
        <v>1.331</v>
      </c>
      <c r="K58" s="9">
        <v>1.274</v>
      </c>
      <c r="L58" s="10">
        <v>1.399</v>
      </c>
      <c r="M58" s="16">
        <v>0.57199999999999995</v>
      </c>
      <c r="N58" s="6">
        <v>590</v>
      </c>
      <c r="P58" t="s">
        <v>29</v>
      </c>
      <c r="AA58" t="s">
        <v>32</v>
      </c>
    </row>
    <row r="59" spans="1:27">
      <c r="A59" s="2" t="s">
        <v>3</v>
      </c>
      <c r="B59" s="3">
        <v>4.3999999999999997E-2</v>
      </c>
      <c r="C59" s="3">
        <v>4.3999999999999997E-2</v>
      </c>
      <c r="D59" s="3">
        <v>4.3999999999999997E-2</v>
      </c>
      <c r="E59" s="3">
        <v>4.2999999999999997E-2</v>
      </c>
      <c r="F59" s="3">
        <v>4.2999999999999997E-2</v>
      </c>
      <c r="G59" s="3">
        <v>4.2999999999999997E-2</v>
      </c>
      <c r="H59" s="3">
        <v>4.2000000000000003E-2</v>
      </c>
      <c r="I59" s="3">
        <v>4.3999999999999997E-2</v>
      </c>
      <c r="J59" s="3">
        <v>4.3999999999999997E-2</v>
      </c>
      <c r="K59" s="3">
        <v>4.3999999999999997E-2</v>
      </c>
      <c r="L59" s="3">
        <v>4.2999999999999997E-2</v>
      </c>
      <c r="M59" s="3">
        <v>4.2000000000000003E-2</v>
      </c>
      <c r="N59" s="6">
        <v>590</v>
      </c>
      <c r="P59">
        <f>P42/P51</f>
        <v>1404.2651831247101</v>
      </c>
      <c r="Q59">
        <f t="shared" ref="Q59:Z59" si="11">Q42/Q51</f>
        <v>606.06284658040659</v>
      </c>
      <c r="R59">
        <f t="shared" si="11"/>
        <v>673.09849674669044</v>
      </c>
      <c r="S59">
        <f t="shared" si="11"/>
        <v>399.16794394569729</v>
      </c>
      <c r="T59">
        <f t="shared" si="11"/>
        <v>436.59699303263648</v>
      </c>
      <c r="U59">
        <f t="shared" si="11"/>
        <v>519.82346983070454</v>
      </c>
      <c r="V59">
        <f t="shared" si="11"/>
        <v>491.78629569335487</v>
      </c>
      <c r="W59">
        <f t="shared" si="11"/>
        <v>317.00074239049724</v>
      </c>
      <c r="X59">
        <f t="shared" si="11"/>
        <v>318.57657276000833</v>
      </c>
      <c r="Y59">
        <f t="shared" si="11"/>
        <v>412.97281323877053</v>
      </c>
      <c r="Z59">
        <f t="shared" si="11"/>
        <v>8.986654147944348</v>
      </c>
      <c r="AA59">
        <f>AVERAGE(P59:Z59)</f>
        <v>508.03072831740189</v>
      </c>
    </row>
    <row r="60" spans="1:27">
      <c r="A60" s="2" t="s">
        <v>4</v>
      </c>
      <c r="B60" s="3">
        <v>4.5999999999999999E-2</v>
      </c>
      <c r="C60" s="3">
        <v>4.7E-2</v>
      </c>
      <c r="D60" s="3">
        <v>4.7E-2</v>
      </c>
      <c r="E60" s="3">
        <v>4.7E-2</v>
      </c>
      <c r="F60" s="3">
        <v>4.7E-2</v>
      </c>
      <c r="G60" s="3">
        <v>4.7E-2</v>
      </c>
      <c r="H60" s="3">
        <v>4.7E-2</v>
      </c>
      <c r="I60" s="3">
        <v>4.7E-2</v>
      </c>
      <c r="J60" s="3">
        <v>4.7E-2</v>
      </c>
      <c r="K60" s="3">
        <v>4.7E-2</v>
      </c>
      <c r="L60" s="3">
        <v>4.7E-2</v>
      </c>
      <c r="M60" s="3">
        <v>4.5999999999999999E-2</v>
      </c>
      <c r="N60" s="6">
        <v>590</v>
      </c>
    </row>
    <row r="61" spans="1:27">
      <c r="A61" s="2" t="s">
        <v>5</v>
      </c>
      <c r="B61" s="3">
        <v>4.5999999999999999E-2</v>
      </c>
      <c r="C61" s="3">
        <v>4.7E-2</v>
      </c>
      <c r="D61" s="3">
        <v>4.5999999999999999E-2</v>
      </c>
      <c r="E61" s="3">
        <v>4.5999999999999999E-2</v>
      </c>
      <c r="F61" s="3">
        <v>4.7E-2</v>
      </c>
      <c r="G61" s="3">
        <v>4.7E-2</v>
      </c>
      <c r="H61" s="3">
        <v>4.7E-2</v>
      </c>
      <c r="I61" s="3">
        <v>4.5999999999999999E-2</v>
      </c>
      <c r="J61" s="3">
        <v>4.5999999999999999E-2</v>
      </c>
      <c r="K61" s="3">
        <v>4.7E-2</v>
      </c>
      <c r="L61" s="3">
        <v>4.5999999999999999E-2</v>
      </c>
      <c r="M61" s="3">
        <v>4.7E-2</v>
      </c>
      <c r="N61" s="6">
        <v>590</v>
      </c>
      <c r="P61" t="s">
        <v>34</v>
      </c>
    </row>
    <row r="62" spans="1:27">
      <c r="A62" s="2" t="s">
        <v>6</v>
      </c>
      <c r="B62" s="3">
        <v>4.7E-2</v>
      </c>
      <c r="C62" s="3">
        <v>4.7E-2</v>
      </c>
      <c r="D62" s="3">
        <v>4.7E-2</v>
      </c>
      <c r="E62" s="3">
        <v>4.7E-2</v>
      </c>
      <c r="F62" s="3">
        <v>4.7E-2</v>
      </c>
      <c r="G62" s="3">
        <v>4.7E-2</v>
      </c>
      <c r="H62" s="3">
        <v>4.5999999999999999E-2</v>
      </c>
      <c r="I62" s="3">
        <v>4.7E-2</v>
      </c>
      <c r="J62" s="3">
        <v>4.7E-2</v>
      </c>
      <c r="K62" s="3">
        <v>4.7E-2</v>
      </c>
      <c r="L62" s="3">
        <v>4.7E-2</v>
      </c>
      <c r="M62" s="3">
        <v>4.5999999999999999E-2</v>
      </c>
      <c r="N62" s="6">
        <v>590</v>
      </c>
      <c r="P62">
        <f>AA59/AA56*100</f>
        <v>7.6295886704527192</v>
      </c>
    </row>
    <row r="63" spans="1:27">
      <c r="A63" s="2" t="s">
        <v>8</v>
      </c>
      <c r="B63" s="3">
        <v>4.7E-2</v>
      </c>
      <c r="C63" s="3">
        <v>0.05</v>
      </c>
      <c r="D63" s="3">
        <v>4.5999999999999999E-2</v>
      </c>
      <c r="E63" s="3">
        <v>4.5999999999999999E-2</v>
      </c>
      <c r="F63" s="3">
        <v>4.5999999999999999E-2</v>
      </c>
      <c r="G63" s="3">
        <v>4.5999999999999999E-2</v>
      </c>
      <c r="H63" s="3">
        <v>4.5999999999999999E-2</v>
      </c>
      <c r="I63" s="3">
        <v>4.5999999999999999E-2</v>
      </c>
      <c r="J63" s="3">
        <v>4.5999999999999999E-2</v>
      </c>
      <c r="K63" s="3">
        <v>4.5999999999999999E-2</v>
      </c>
      <c r="L63" s="3">
        <v>4.5999999999999999E-2</v>
      </c>
      <c r="M63" s="3">
        <v>4.5999999999999999E-2</v>
      </c>
      <c r="N63" s="6">
        <v>590</v>
      </c>
    </row>
    <row r="64" spans="1:27">
      <c r="A64" s="2" t="s">
        <v>9</v>
      </c>
      <c r="B64" s="3">
        <v>4.9000000000000002E-2</v>
      </c>
      <c r="C64" s="3">
        <v>4.7E-2</v>
      </c>
      <c r="D64" s="3">
        <v>4.5999999999999999E-2</v>
      </c>
      <c r="E64" s="3">
        <v>4.7E-2</v>
      </c>
      <c r="F64" s="3">
        <v>4.7E-2</v>
      </c>
      <c r="G64" s="3">
        <v>4.7E-2</v>
      </c>
      <c r="H64" s="3">
        <v>4.5999999999999999E-2</v>
      </c>
      <c r="I64" s="3">
        <v>4.5999999999999999E-2</v>
      </c>
      <c r="J64" s="3">
        <v>4.3999999999999997E-2</v>
      </c>
      <c r="K64" s="3">
        <v>4.7E-2</v>
      </c>
      <c r="L64" s="3">
        <v>4.7E-2</v>
      </c>
      <c r="M64" s="3">
        <v>4.7E-2</v>
      </c>
      <c r="N64" s="6">
        <v>590</v>
      </c>
    </row>
    <row r="68" spans="1:26">
      <c r="P68" t="s">
        <v>48</v>
      </c>
      <c r="T68" t="s">
        <v>37</v>
      </c>
      <c r="U68">
        <f>AVERAGE(B73:L73)</f>
        <v>10008.363636363636</v>
      </c>
    </row>
    <row r="69" spans="1:26">
      <c r="A69" t="s">
        <v>48</v>
      </c>
      <c r="B69" s="20">
        <v>465495</v>
      </c>
    </row>
    <row r="70" spans="1:26">
      <c r="A70" s="1"/>
      <c r="B70" s="2">
        <v>1</v>
      </c>
      <c r="C70" s="2">
        <v>2</v>
      </c>
      <c r="D70" s="2">
        <v>3</v>
      </c>
      <c r="E70" s="2">
        <v>4</v>
      </c>
      <c r="F70" s="2">
        <v>5</v>
      </c>
      <c r="G70" s="2">
        <v>6</v>
      </c>
      <c r="H70" s="2">
        <v>7</v>
      </c>
      <c r="I70" s="2">
        <v>8</v>
      </c>
      <c r="J70" s="2">
        <v>9</v>
      </c>
      <c r="K70" s="2">
        <v>10</v>
      </c>
      <c r="L70" s="2">
        <v>11</v>
      </c>
      <c r="M70" s="2">
        <v>12</v>
      </c>
      <c r="P70" t="s">
        <v>53</v>
      </c>
    </row>
    <row r="71" spans="1:26" ht="20">
      <c r="A71" s="2" t="s">
        <v>0</v>
      </c>
      <c r="B71" s="10">
        <v>21486</v>
      </c>
      <c r="C71" s="9">
        <v>20775</v>
      </c>
      <c r="D71" s="9">
        <v>20641</v>
      </c>
      <c r="E71" s="9">
        <v>20382</v>
      </c>
      <c r="F71" s="10">
        <v>21118</v>
      </c>
      <c r="G71" s="10">
        <v>22109</v>
      </c>
      <c r="H71" s="10">
        <v>22231</v>
      </c>
      <c r="I71" s="10">
        <v>22232</v>
      </c>
      <c r="J71" s="10">
        <v>22051</v>
      </c>
      <c r="K71" s="10">
        <v>21787</v>
      </c>
      <c r="L71" s="10">
        <v>22185</v>
      </c>
      <c r="M71" s="10">
        <v>22422</v>
      </c>
      <c r="N71" s="6" t="s">
        <v>21</v>
      </c>
      <c r="P71" t="s">
        <v>28</v>
      </c>
    </row>
    <row r="72" spans="1:26" ht="20">
      <c r="A72" s="2" t="s">
        <v>2</v>
      </c>
      <c r="B72" s="18">
        <v>12553</v>
      </c>
      <c r="C72" s="18">
        <v>11821</v>
      </c>
      <c r="D72" s="18">
        <v>11870</v>
      </c>
      <c r="E72" s="19">
        <v>11528</v>
      </c>
      <c r="F72" s="19">
        <v>11497</v>
      </c>
      <c r="G72" s="19">
        <v>11622</v>
      </c>
      <c r="H72" s="19">
        <v>11355</v>
      </c>
      <c r="I72" s="19">
        <v>11462</v>
      </c>
      <c r="J72" s="19">
        <v>11600</v>
      </c>
      <c r="K72" s="18">
        <v>11735</v>
      </c>
      <c r="L72" s="19">
        <v>10991</v>
      </c>
      <c r="M72" s="4">
        <v>3885</v>
      </c>
      <c r="N72" s="6" t="s">
        <v>21</v>
      </c>
      <c r="P72">
        <f>B71-$U$68</f>
        <v>11477.636363636364</v>
      </c>
      <c r="Q72">
        <f t="shared" ref="Q72:Z72" si="12">C71-$U$68</f>
        <v>10766.636363636364</v>
      </c>
      <c r="R72">
        <f t="shared" si="12"/>
        <v>10632.636363636364</v>
      </c>
      <c r="S72">
        <f t="shared" si="12"/>
        <v>10373.636363636364</v>
      </c>
      <c r="T72">
        <f t="shared" si="12"/>
        <v>11109.636363636364</v>
      </c>
      <c r="U72">
        <f t="shared" si="12"/>
        <v>12100.636363636364</v>
      </c>
      <c r="V72">
        <f t="shared" si="12"/>
        <v>12222.636363636364</v>
      </c>
      <c r="W72">
        <f t="shared" si="12"/>
        <v>12223.636363636364</v>
      </c>
      <c r="X72">
        <f t="shared" si="12"/>
        <v>12042.636363636364</v>
      </c>
      <c r="Y72">
        <f t="shared" si="12"/>
        <v>11778.636363636364</v>
      </c>
      <c r="Z72">
        <f t="shared" si="12"/>
        <v>12176.636363636364</v>
      </c>
    </row>
    <row r="73" spans="1:26" ht="20">
      <c r="A73" s="2" t="s">
        <v>3</v>
      </c>
      <c r="B73" s="16">
        <v>9871</v>
      </c>
      <c r="C73" s="16">
        <v>10068</v>
      </c>
      <c r="D73" s="16">
        <v>10060</v>
      </c>
      <c r="E73" s="16">
        <v>10048</v>
      </c>
      <c r="F73" s="19">
        <v>10166</v>
      </c>
      <c r="G73" s="16">
        <v>10022</v>
      </c>
      <c r="H73" s="16">
        <v>10044</v>
      </c>
      <c r="I73" s="16">
        <v>10001</v>
      </c>
      <c r="J73" s="16">
        <v>9958</v>
      </c>
      <c r="K73" s="16">
        <v>9903</v>
      </c>
      <c r="L73" s="16">
        <v>9951</v>
      </c>
      <c r="M73" s="16">
        <v>9914</v>
      </c>
      <c r="N73" s="6" t="s">
        <v>21</v>
      </c>
    </row>
    <row r="74" spans="1:26" ht="20">
      <c r="A74" s="2" t="s">
        <v>4</v>
      </c>
      <c r="B74" s="3">
        <v>914</v>
      </c>
      <c r="C74" s="3">
        <v>927</v>
      </c>
      <c r="D74" s="3">
        <v>934</v>
      </c>
      <c r="E74" s="3">
        <v>956</v>
      </c>
      <c r="F74" s="3">
        <v>979</v>
      </c>
      <c r="G74" s="3">
        <v>929</v>
      </c>
      <c r="H74" s="3">
        <v>932</v>
      </c>
      <c r="I74" s="3">
        <v>938</v>
      </c>
      <c r="J74" s="3">
        <v>945</v>
      </c>
      <c r="K74" s="3">
        <v>937</v>
      </c>
      <c r="L74" s="3">
        <v>929</v>
      </c>
      <c r="M74" s="3">
        <v>962</v>
      </c>
      <c r="N74" s="6" t="s">
        <v>21</v>
      </c>
      <c r="P74" t="s">
        <v>29</v>
      </c>
    </row>
    <row r="75" spans="1:26" ht="20">
      <c r="A75" s="2" t="s">
        <v>5</v>
      </c>
      <c r="B75" s="3">
        <v>908</v>
      </c>
      <c r="C75" s="3">
        <v>923</v>
      </c>
      <c r="D75" s="3">
        <v>945</v>
      </c>
      <c r="E75" s="3">
        <v>942</v>
      </c>
      <c r="F75" s="3">
        <v>942</v>
      </c>
      <c r="G75" s="3">
        <v>966</v>
      </c>
      <c r="H75" s="3">
        <v>924</v>
      </c>
      <c r="I75" s="3">
        <v>976</v>
      </c>
      <c r="J75" s="3">
        <v>986</v>
      </c>
      <c r="K75" s="3">
        <v>930</v>
      </c>
      <c r="L75" s="3">
        <v>922</v>
      </c>
      <c r="M75" s="3">
        <v>992</v>
      </c>
      <c r="N75" s="6" t="s">
        <v>21</v>
      </c>
      <c r="P75">
        <f>B72-$U$68</f>
        <v>2544.636363636364</v>
      </c>
      <c r="Q75">
        <f t="shared" ref="Q75:Z75" si="13">C72-$U$68</f>
        <v>1812.636363636364</v>
      </c>
      <c r="R75">
        <f t="shared" si="13"/>
        <v>1861.636363636364</v>
      </c>
      <c r="S75">
        <f t="shared" si="13"/>
        <v>1519.636363636364</v>
      </c>
      <c r="T75">
        <f t="shared" si="13"/>
        <v>1488.636363636364</v>
      </c>
      <c r="U75">
        <f t="shared" si="13"/>
        <v>1613.636363636364</v>
      </c>
      <c r="V75">
        <f t="shared" si="13"/>
        <v>1346.636363636364</v>
      </c>
      <c r="W75">
        <f t="shared" si="13"/>
        <v>1453.636363636364</v>
      </c>
      <c r="X75">
        <f t="shared" si="13"/>
        <v>1591.636363636364</v>
      </c>
      <c r="Y75">
        <f t="shared" si="13"/>
        <v>1726.636363636364</v>
      </c>
      <c r="Z75">
        <f t="shared" si="13"/>
        <v>982.63636363636397</v>
      </c>
    </row>
    <row r="76" spans="1:26" ht="20">
      <c r="A76" s="2" t="s">
        <v>6</v>
      </c>
      <c r="B76" s="3">
        <v>910</v>
      </c>
      <c r="C76" s="3">
        <v>938</v>
      </c>
      <c r="D76" s="3">
        <v>934</v>
      </c>
      <c r="E76" s="3">
        <v>965</v>
      </c>
      <c r="F76" s="3">
        <v>977</v>
      </c>
      <c r="G76" s="3">
        <v>948</v>
      </c>
      <c r="H76" s="3">
        <v>922</v>
      </c>
      <c r="I76" s="3">
        <v>941</v>
      </c>
      <c r="J76" s="3">
        <v>931</v>
      </c>
      <c r="K76" s="3">
        <v>931</v>
      </c>
      <c r="L76" s="3">
        <v>945</v>
      </c>
      <c r="M76" s="3">
        <v>965</v>
      </c>
      <c r="N76" s="6" t="s">
        <v>21</v>
      </c>
    </row>
    <row r="77" spans="1:26" ht="20">
      <c r="A77" s="2" t="s">
        <v>8</v>
      </c>
      <c r="B77" s="3">
        <v>925</v>
      </c>
      <c r="C77" s="3">
        <v>986</v>
      </c>
      <c r="D77" s="3">
        <v>945</v>
      </c>
      <c r="E77" s="3">
        <v>953</v>
      </c>
      <c r="F77" s="3">
        <v>943</v>
      </c>
      <c r="G77" s="3">
        <v>966</v>
      </c>
      <c r="H77" s="3">
        <v>940</v>
      </c>
      <c r="I77" s="3">
        <v>952</v>
      </c>
      <c r="J77" s="3">
        <v>942</v>
      </c>
      <c r="K77" s="3">
        <v>954</v>
      </c>
      <c r="L77" s="3">
        <v>931</v>
      </c>
      <c r="M77" s="3">
        <v>912</v>
      </c>
      <c r="N77" s="6" t="s">
        <v>21</v>
      </c>
    </row>
    <row r="78" spans="1:26" ht="20">
      <c r="A78" s="2" t="s">
        <v>9</v>
      </c>
      <c r="B78" s="3">
        <v>876</v>
      </c>
      <c r="C78" s="3">
        <v>947</v>
      </c>
      <c r="D78" s="3">
        <v>950</v>
      </c>
      <c r="E78" s="3">
        <v>964</v>
      </c>
      <c r="F78" s="3">
        <v>968</v>
      </c>
      <c r="G78" s="3">
        <v>935</v>
      </c>
      <c r="H78" s="3">
        <v>966</v>
      </c>
      <c r="I78" s="3">
        <v>964</v>
      </c>
      <c r="J78" s="3">
        <v>987</v>
      </c>
      <c r="K78" s="3">
        <v>954</v>
      </c>
      <c r="L78" s="3">
        <v>954</v>
      </c>
      <c r="M78" s="3">
        <v>1008</v>
      </c>
      <c r="N78" s="6" t="s">
        <v>21</v>
      </c>
    </row>
    <row r="79" spans="1:26">
      <c r="P79" t="s">
        <v>30</v>
      </c>
      <c r="U79" t="s">
        <v>37</v>
      </c>
      <c r="V79">
        <f>AVERAGE(B93:L93)</f>
        <v>4.3272727272727261E-2</v>
      </c>
    </row>
    <row r="80" spans="1:26">
      <c r="A80" s="1"/>
      <c r="B80" s="2">
        <v>1</v>
      </c>
      <c r="C80" s="2">
        <v>2</v>
      </c>
      <c r="D80" s="2">
        <v>3</v>
      </c>
      <c r="E80" s="2">
        <v>4</v>
      </c>
      <c r="F80" s="2">
        <v>5</v>
      </c>
      <c r="G80" s="2">
        <v>6</v>
      </c>
      <c r="H80" s="2">
        <v>7</v>
      </c>
      <c r="I80" s="2">
        <v>8</v>
      </c>
      <c r="J80" s="2">
        <v>9</v>
      </c>
      <c r="K80" s="2">
        <v>10</v>
      </c>
      <c r="L80" s="2">
        <v>11</v>
      </c>
      <c r="M80" s="2">
        <v>12</v>
      </c>
      <c r="P80" t="s">
        <v>28</v>
      </c>
    </row>
    <row r="81" spans="1:27" ht="20">
      <c r="A81" s="2" t="s">
        <v>0</v>
      </c>
      <c r="B81" s="3">
        <v>67</v>
      </c>
      <c r="C81" s="3">
        <v>74</v>
      </c>
      <c r="D81" s="3">
        <v>60</v>
      </c>
      <c r="E81" s="3">
        <v>53</v>
      </c>
      <c r="F81" s="3">
        <v>75</v>
      </c>
      <c r="G81" s="3">
        <v>71</v>
      </c>
      <c r="H81" s="3">
        <v>71</v>
      </c>
      <c r="I81" s="3">
        <v>66</v>
      </c>
      <c r="J81" s="3">
        <v>72</v>
      </c>
      <c r="K81" s="3">
        <v>66</v>
      </c>
      <c r="L81" s="3">
        <v>70</v>
      </c>
      <c r="M81" s="3">
        <v>52</v>
      </c>
      <c r="N81" s="6" t="s">
        <v>11</v>
      </c>
      <c r="P81">
        <f>B91-$V$79</f>
        <v>0.73072727272727278</v>
      </c>
      <c r="Q81">
        <f t="shared" ref="Q81:Z81" si="14">C91-$V$79</f>
        <v>0.7477272727272728</v>
      </c>
      <c r="R81">
        <f t="shared" si="14"/>
        <v>0.78272727272727272</v>
      </c>
      <c r="S81">
        <f t="shared" si="14"/>
        <v>0.79472727272727273</v>
      </c>
      <c r="T81">
        <f t="shared" si="14"/>
        <v>1.0727272727272728</v>
      </c>
      <c r="U81">
        <f t="shared" si="14"/>
        <v>1.0197272727272726</v>
      </c>
      <c r="V81">
        <f t="shared" si="14"/>
        <v>1.0197272727272726</v>
      </c>
      <c r="W81">
        <f t="shared" si="14"/>
        <v>1.0207272727272727</v>
      </c>
      <c r="X81">
        <f t="shared" si="14"/>
        <v>1.0297272727272726</v>
      </c>
      <c r="Y81">
        <f t="shared" si="14"/>
        <v>1.0387272727272727</v>
      </c>
      <c r="Z81">
        <f t="shared" si="14"/>
        <v>1.0247272727272727</v>
      </c>
    </row>
    <row r="82" spans="1:27" ht="20">
      <c r="A82" s="2" t="s">
        <v>2</v>
      </c>
      <c r="B82" s="10">
        <v>45701</v>
      </c>
      <c r="C82" s="10">
        <v>43557</v>
      </c>
      <c r="D82" s="10">
        <v>43267</v>
      </c>
      <c r="E82" s="9">
        <v>42266</v>
      </c>
      <c r="F82" s="10">
        <v>42749</v>
      </c>
      <c r="G82" s="10">
        <v>43335</v>
      </c>
      <c r="H82" s="9">
        <v>42017</v>
      </c>
      <c r="I82" s="9">
        <v>41993</v>
      </c>
      <c r="J82" s="10">
        <v>44028</v>
      </c>
      <c r="K82" s="10">
        <v>42834</v>
      </c>
      <c r="L82" s="10">
        <v>43095</v>
      </c>
      <c r="M82" s="19">
        <v>19949</v>
      </c>
      <c r="N82" s="6" t="s">
        <v>11</v>
      </c>
    </row>
    <row r="83" spans="1:27" ht="20">
      <c r="A83" s="2" t="s">
        <v>3</v>
      </c>
      <c r="B83" s="3">
        <v>57</v>
      </c>
      <c r="C83" s="3">
        <v>53</v>
      </c>
      <c r="D83" s="3">
        <v>68</v>
      </c>
      <c r="E83" s="3">
        <v>56</v>
      </c>
      <c r="F83" s="3">
        <v>70</v>
      </c>
      <c r="G83" s="3">
        <v>66</v>
      </c>
      <c r="H83" s="3">
        <v>71</v>
      </c>
      <c r="I83" s="3">
        <v>67</v>
      </c>
      <c r="J83" s="3">
        <v>62</v>
      </c>
      <c r="K83" s="3">
        <v>72</v>
      </c>
      <c r="L83" s="3">
        <v>54</v>
      </c>
      <c r="M83" s="3">
        <v>61</v>
      </c>
      <c r="N83" s="6" t="s">
        <v>11</v>
      </c>
      <c r="P83" t="s">
        <v>29</v>
      </c>
    </row>
    <row r="84" spans="1:27" ht="20">
      <c r="A84" s="2" t="s">
        <v>4</v>
      </c>
      <c r="B84" s="3">
        <v>30</v>
      </c>
      <c r="C84" s="3">
        <v>24</v>
      </c>
      <c r="D84" s="3">
        <v>19</v>
      </c>
      <c r="E84" s="3">
        <v>14</v>
      </c>
      <c r="F84" s="3">
        <v>23</v>
      </c>
      <c r="G84" s="3">
        <v>10</v>
      </c>
      <c r="H84" s="3">
        <v>15</v>
      </c>
      <c r="I84" s="3">
        <v>13</v>
      </c>
      <c r="J84" s="3">
        <v>24</v>
      </c>
      <c r="K84" s="3">
        <v>18</v>
      </c>
      <c r="L84" s="3">
        <v>8</v>
      </c>
      <c r="M84" s="3">
        <v>26</v>
      </c>
      <c r="N84" s="6" t="s">
        <v>11</v>
      </c>
      <c r="P84">
        <f>B92-$V$79</f>
        <v>1.1767272727272726</v>
      </c>
      <c r="Q84">
        <f t="shared" ref="Q84:Z84" si="15">C92-$V$79</f>
        <v>1.2287272727272727</v>
      </c>
      <c r="R84">
        <f t="shared" si="15"/>
        <v>1.2147272727272727</v>
      </c>
      <c r="S84">
        <f t="shared" si="15"/>
        <v>1.2437272727272726</v>
      </c>
      <c r="T84">
        <f t="shared" si="15"/>
        <v>1.2397272727272726</v>
      </c>
      <c r="U84">
        <f t="shared" si="15"/>
        <v>1.2577272727272726</v>
      </c>
      <c r="V84">
        <f t="shared" si="15"/>
        <v>1.2277272727272726</v>
      </c>
      <c r="W84">
        <f t="shared" si="15"/>
        <v>1.2227272727272727</v>
      </c>
      <c r="X84">
        <f t="shared" si="15"/>
        <v>1.2867272727272727</v>
      </c>
      <c r="Y84">
        <f t="shared" si="15"/>
        <v>1.2287272727272727</v>
      </c>
      <c r="Z84">
        <f t="shared" si="15"/>
        <v>1.3557272727272727</v>
      </c>
    </row>
    <row r="85" spans="1:27" ht="20">
      <c r="A85" s="2" t="s">
        <v>5</v>
      </c>
      <c r="B85" s="3">
        <v>21</v>
      </c>
      <c r="C85" s="3">
        <v>29</v>
      </c>
      <c r="D85" s="3">
        <v>25</v>
      </c>
      <c r="E85" s="3">
        <v>18</v>
      </c>
      <c r="F85" s="3">
        <v>24</v>
      </c>
      <c r="G85" s="3">
        <v>17</v>
      </c>
      <c r="H85" s="3">
        <v>11</v>
      </c>
      <c r="I85" s="3">
        <v>19</v>
      </c>
      <c r="J85" s="3">
        <v>17</v>
      </c>
      <c r="K85" s="3">
        <v>19</v>
      </c>
      <c r="L85" s="3">
        <v>19</v>
      </c>
      <c r="M85" s="3">
        <v>5</v>
      </c>
      <c r="N85" s="6" t="s">
        <v>11</v>
      </c>
    </row>
    <row r="86" spans="1:27" ht="20">
      <c r="A86" s="2" t="s">
        <v>6</v>
      </c>
      <c r="B86" s="3">
        <v>12</v>
      </c>
      <c r="C86" s="3">
        <v>15</v>
      </c>
      <c r="D86" s="3">
        <v>19</v>
      </c>
      <c r="E86" s="3">
        <v>13</v>
      </c>
      <c r="F86" s="3">
        <v>17</v>
      </c>
      <c r="G86" s="3">
        <v>12</v>
      </c>
      <c r="H86" s="3">
        <v>23</v>
      </c>
      <c r="I86" s="3">
        <v>16</v>
      </c>
      <c r="J86" s="3">
        <v>16</v>
      </c>
      <c r="K86" s="3">
        <v>13</v>
      </c>
      <c r="L86" s="3">
        <v>28</v>
      </c>
      <c r="M86" s="3">
        <v>18</v>
      </c>
      <c r="N86" s="6" t="s">
        <v>11</v>
      </c>
    </row>
    <row r="87" spans="1:27" ht="20">
      <c r="A87" s="2" t="s">
        <v>8</v>
      </c>
      <c r="B87" s="3">
        <v>25</v>
      </c>
      <c r="C87" s="3">
        <v>23</v>
      </c>
      <c r="D87" s="3">
        <v>31</v>
      </c>
      <c r="E87" s="3">
        <v>19</v>
      </c>
      <c r="F87" s="3">
        <v>11</v>
      </c>
      <c r="G87" s="3">
        <v>24</v>
      </c>
      <c r="H87" s="3">
        <v>13</v>
      </c>
      <c r="I87" s="3">
        <v>23</v>
      </c>
      <c r="J87" s="3">
        <v>19</v>
      </c>
      <c r="K87" s="3">
        <v>27</v>
      </c>
      <c r="L87" s="3">
        <v>15</v>
      </c>
      <c r="M87" s="3">
        <v>23</v>
      </c>
      <c r="N87" s="6" t="s">
        <v>11</v>
      </c>
      <c r="P87" t="s">
        <v>31</v>
      </c>
    </row>
    <row r="88" spans="1:27" ht="20">
      <c r="A88" s="2" t="s">
        <v>9</v>
      </c>
      <c r="B88" s="3">
        <v>18</v>
      </c>
      <c r="C88" s="3">
        <v>18</v>
      </c>
      <c r="D88" s="3">
        <v>16</v>
      </c>
      <c r="E88" s="3">
        <v>22</v>
      </c>
      <c r="F88" s="3">
        <v>24</v>
      </c>
      <c r="G88" s="3">
        <v>30</v>
      </c>
      <c r="H88" s="3">
        <v>20</v>
      </c>
      <c r="I88" s="3">
        <v>15</v>
      </c>
      <c r="J88" s="3">
        <v>15</v>
      </c>
      <c r="K88" s="3">
        <v>25</v>
      </c>
      <c r="L88" s="3">
        <v>17</v>
      </c>
      <c r="M88" s="3">
        <v>9</v>
      </c>
      <c r="N88" s="6" t="s">
        <v>11</v>
      </c>
    </row>
    <row r="89" spans="1:27">
      <c r="P89" t="s">
        <v>28</v>
      </c>
      <c r="AA89" t="s">
        <v>32</v>
      </c>
    </row>
    <row r="90" spans="1:27">
      <c r="A90" s="1"/>
      <c r="B90" s="2">
        <v>1</v>
      </c>
      <c r="C90" s="2">
        <v>2</v>
      </c>
      <c r="D90" s="2">
        <v>3</v>
      </c>
      <c r="E90" s="2">
        <v>4</v>
      </c>
      <c r="F90" s="2">
        <v>5</v>
      </c>
      <c r="G90" s="2">
        <v>6</v>
      </c>
      <c r="H90" s="2">
        <v>7</v>
      </c>
      <c r="I90" s="2">
        <v>8</v>
      </c>
      <c r="J90" s="2">
        <v>9</v>
      </c>
      <c r="K90" s="2">
        <v>10</v>
      </c>
      <c r="L90" s="2">
        <v>11</v>
      </c>
      <c r="M90" s="2">
        <v>12</v>
      </c>
      <c r="P90">
        <f>P72/P81</f>
        <v>15707.141079870615</v>
      </c>
      <c r="Q90">
        <f t="shared" ref="Q90:Z90" si="16">Q72/Q81</f>
        <v>14399.148936170212</v>
      </c>
      <c r="R90">
        <f t="shared" si="16"/>
        <v>13584.088269454123</v>
      </c>
      <c r="S90">
        <f t="shared" si="16"/>
        <v>13053.077099062</v>
      </c>
      <c r="T90">
        <f t="shared" si="16"/>
        <v>10356.440677966102</v>
      </c>
      <c r="U90">
        <f t="shared" si="16"/>
        <v>11866.541856111262</v>
      </c>
      <c r="V90">
        <f t="shared" si="16"/>
        <v>11986.181688508515</v>
      </c>
      <c r="W90">
        <f t="shared" si="16"/>
        <v>11975.418596366228</v>
      </c>
      <c r="X90">
        <f t="shared" si="16"/>
        <v>11694.976604573145</v>
      </c>
      <c r="Y90">
        <f t="shared" si="16"/>
        <v>11339.488884999126</v>
      </c>
      <c r="Z90">
        <f t="shared" si="16"/>
        <v>11882.806955287439</v>
      </c>
      <c r="AA90">
        <f>AVERAGE(P90:Z90)</f>
        <v>12531.391877124433</v>
      </c>
    </row>
    <row r="91" spans="1:27">
      <c r="A91" s="2" t="s">
        <v>0</v>
      </c>
      <c r="B91" s="18">
        <v>0.77400000000000002</v>
      </c>
      <c r="C91" s="18">
        <v>0.79100000000000004</v>
      </c>
      <c r="D91" s="17">
        <v>0.82599999999999996</v>
      </c>
      <c r="E91" s="17">
        <v>0.83799999999999997</v>
      </c>
      <c r="F91" s="11">
        <v>1.1160000000000001</v>
      </c>
      <c r="G91" s="13">
        <v>1.0629999999999999</v>
      </c>
      <c r="H91" s="13">
        <v>1.0629999999999999</v>
      </c>
      <c r="I91" s="13">
        <v>1.0640000000000001</v>
      </c>
      <c r="J91" s="13">
        <v>1.073</v>
      </c>
      <c r="K91" s="13">
        <v>1.0820000000000001</v>
      </c>
      <c r="L91" s="13">
        <v>1.0680000000000001</v>
      </c>
      <c r="M91" s="13">
        <v>1.0629999999999999</v>
      </c>
      <c r="N91" s="6">
        <v>590</v>
      </c>
    </row>
    <row r="92" spans="1:27">
      <c r="A92" s="2" t="s">
        <v>2</v>
      </c>
      <c r="B92" s="9">
        <v>1.22</v>
      </c>
      <c r="C92" s="9">
        <v>1.272</v>
      </c>
      <c r="D92" s="9">
        <v>1.258</v>
      </c>
      <c r="E92" s="9">
        <v>1.2869999999999999</v>
      </c>
      <c r="F92" s="9">
        <v>1.2829999999999999</v>
      </c>
      <c r="G92" s="9">
        <v>1.3009999999999999</v>
      </c>
      <c r="H92" s="9">
        <v>1.2709999999999999</v>
      </c>
      <c r="I92" s="9">
        <v>1.266</v>
      </c>
      <c r="J92" s="10">
        <v>1.33</v>
      </c>
      <c r="K92" s="9">
        <v>1.272</v>
      </c>
      <c r="L92" s="10">
        <v>1.399</v>
      </c>
      <c r="M92" s="16">
        <v>0.56699999999999995</v>
      </c>
      <c r="N92" s="6">
        <v>590</v>
      </c>
      <c r="P92" t="s">
        <v>29</v>
      </c>
      <c r="AA92" t="s">
        <v>32</v>
      </c>
    </row>
    <row r="93" spans="1:27">
      <c r="A93" s="2" t="s">
        <v>3</v>
      </c>
      <c r="B93" s="3">
        <v>4.3999999999999997E-2</v>
      </c>
      <c r="C93" s="3">
        <v>4.3999999999999997E-2</v>
      </c>
      <c r="D93" s="3">
        <v>4.3999999999999997E-2</v>
      </c>
      <c r="E93" s="3">
        <v>4.2999999999999997E-2</v>
      </c>
      <c r="F93" s="3">
        <v>4.2999999999999997E-2</v>
      </c>
      <c r="G93" s="3">
        <v>4.2999999999999997E-2</v>
      </c>
      <c r="H93" s="3">
        <v>4.2000000000000003E-2</v>
      </c>
      <c r="I93" s="3">
        <v>4.2999999999999997E-2</v>
      </c>
      <c r="J93" s="3">
        <v>4.3999999999999997E-2</v>
      </c>
      <c r="K93" s="3">
        <v>4.2999999999999997E-2</v>
      </c>
      <c r="L93" s="3">
        <v>4.2999999999999997E-2</v>
      </c>
      <c r="M93" s="3">
        <v>4.2000000000000003E-2</v>
      </c>
      <c r="N93" s="6">
        <v>590</v>
      </c>
      <c r="P93">
        <f>P75/P84</f>
        <v>2162.4690976514221</v>
      </c>
      <c r="Q93">
        <f t="shared" ref="Q93:Z93" si="17">Q75/Q84</f>
        <v>1475.2145605208646</v>
      </c>
      <c r="R93">
        <f t="shared" si="17"/>
        <v>1532.5550067355191</v>
      </c>
      <c r="S93">
        <f t="shared" si="17"/>
        <v>1221.8405087347421</v>
      </c>
      <c r="T93">
        <f t="shared" si="17"/>
        <v>1200.777297059471</v>
      </c>
      <c r="U93">
        <f t="shared" si="17"/>
        <v>1282.9779544633182</v>
      </c>
      <c r="V93">
        <f t="shared" si="17"/>
        <v>1096.8530174009629</v>
      </c>
      <c r="W93">
        <f t="shared" si="17"/>
        <v>1188.847583643123</v>
      </c>
      <c r="X93">
        <f t="shared" si="17"/>
        <v>1236.9648155998307</v>
      </c>
      <c r="Y93">
        <f t="shared" si="17"/>
        <v>1405.223438887245</v>
      </c>
      <c r="Z93">
        <f t="shared" si="17"/>
        <v>724.8038624019315</v>
      </c>
      <c r="AA93">
        <f>AVERAGE(P93:Z93)</f>
        <v>1320.77519482713</v>
      </c>
    </row>
    <row r="94" spans="1:27">
      <c r="A94" s="2" t="s">
        <v>4</v>
      </c>
      <c r="B94" s="3">
        <v>4.5999999999999999E-2</v>
      </c>
      <c r="C94" s="3">
        <v>4.7E-2</v>
      </c>
      <c r="D94" s="3">
        <v>4.7E-2</v>
      </c>
      <c r="E94" s="3">
        <v>4.7E-2</v>
      </c>
      <c r="F94" s="3">
        <v>4.5999999999999999E-2</v>
      </c>
      <c r="G94" s="3">
        <v>4.7E-2</v>
      </c>
      <c r="H94" s="3">
        <v>4.7E-2</v>
      </c>
      <c r="I94" s="3">
        <v>4.7E-2</v>
      </c>
      <c r="J94" s="3">
        <v>4.7E-2</v>
      </c>
      <c r="K94" s="3">
        <v>4.7E-2</v>
      </c>
      <c r="L94" s="3">
        <v>4.7E-2</v>
      </c>
      <c r="M94" s="3">
        <v>4.5999999999999999E-2</v>
      </c>
      <c r="N94" s="6">
        <v>590</v>
      </c>
    </row>
    <row r="95" spans="1:27">
      <c r="A95" s="2" t="s">
        <v>5</v>
      </c>
      <c r="B95" s="3">
        <v>4.5999999999999999E-2</v>
      </c>
      <c r="C95" s="3">
        <v>4.7E-2</v>
      </c>
      <c r="D95" s="3">
        <v>4.5999999999999999E-2</v>
      </c>
      <c r="E95" s="3">
        <v>4.5999999999999999E-2</v>
      </c>
      <c r="F95" s="3">
        <v>4.7E-2</v>
      </c>
      <c r="G95" s="3">
        <v>4.7E-2</v>
      </c>
      <c r="H95" s="3">
        <v>4.7E-2</v>
      </c>
      <c r="I95" s="3">
        <v>4.5999999999999999E-2</v>
      </c>
      <c r="J95" s="3">
        <v>4.5999999999999999E-2</v>
      </c>
      <c r="K95" s="3">
        <v>4.7E-2</v>
      </c>
      <c r="L95" s="3">
        <v>4.5999999999999999E-2</v>
      </c>
      <c r="M95" s="3">
        <v>4.7E-2</v>
      </c>
      <c r="N95" s="6">
        <v>590</v>
      </c>
    </row>
    <row r="96" spans="1:27">
      <c r="A96" s="2" t="s">
        <v>6</v>
      </c>
      <c r="B96" s="3">
        <v>4.7E-2</v>
      </c>
      <c r="C96" s="3">
        <v>4.7E-2</v>
      </c>
      <c r="D96" s="3">
        <v>4.7E-2</v>
      </c>
      <c r="E96" s="3">
        <v>4.7E-2</v>
      </c>
      <c r="F96" s="3">
        <v>4.7E-2</v>
      </c>
      <c r="G96" s="3">
        <v>4.7E-2</v>
      </c>
      <c r="H96" s="3">
        <v>4.5999999999999999E-2</v>
      </c>
      <c r="I96" s="3">
        <v>4.7E-2</v>
      </c>
      <c r="J96" s="3">
        <v>4.7E-2</v>
      </c>
      <c r="K96" s="3">
        <v>4.7E-2</v>
      </c>
      <c r="L96" s="3">
        <v>4.7E-2</v>
      </c>
      <c r="M96" s="3">
        <v>4.5999999999999999E-2</v>
      </c>
      <c r="N96" s="6">
        <v>590</v>
      </c>
      <c r="P96" t="s">
        <v>44</v>
      </c>
    </row>
    <row r="97" spans="1:26">
      <c r="A97" s="2" t="s">
        <v>8</v>
      </c>
      <c r="B97" s="3">
        <v>4.7E-2</v>
      </c>
      <c r="C97" s="3">
        <v>0.05</v>
      </c>
      <c r="D97" s="3">
        <v>4.5999999999999999E-2</v>
      </c>
      <c r="E97" s="3">
        <v>4.5999999999999999E-2</v>
      </c>
      <c r="F97" s="3">
        <v>4.5999999999999999E-2</v>
      </c>
      <c r="G97" s="3">
        <v>4.5999999999999999E-2</v>
      </c>
      <c r="H97" s="3">
        <v>4.5999999999999999E-2</v>
      </c>
      <c r="I97" s="3">
        <v>4.5999999999999999E-2</v>
      </c>
      <c r="J97" s="3">
        <v>4.5999999999999999E-2</v>
      </c>
      <c r="K97" s="3">
        <v>4.5999999999999999E-2</v>
      </c>
      <c r="L97" s="3">
        <v>4.5999999999999999E-2</v>
      </c>
      <c r="M97" s="3">
        <v>4.5999999999999999E-2</v>
      </c>
      <c r="N97" s="6">
        <v>590</v>
      </c>
      <c r="P97">
        <f>AA93/AA90*100</f>
        <v>10.539732599362354</v>
      </c>
    </row>
    <row r="98" spans="1:26">
      <c r="A98" s="2" t="s">
        <v>9</v>
      </c>
      <c r="B98" s="3">
        <v>4.9000000000000002E-2</v>
      </c>
      <c r="C98" s="3">
        <v>4.7E-2</v>
      </c>
      <c r="D98" s="3">
        <v>4.5999999999999999E-2</v>
      </c>
      <c r="E98" s="3">
        <v>4.7E-2</v>
      </c>
      <c r="F98" s="3">
        <v>4.7E-2</v>
      </c>
      <c r="G98" s="3">
        <v>4.7E-2</v>
      </c>
      <c r="H98" s="3">
        <v>4.5999999999999999E-2</v>
      </c>
      <c r="I98" s="3">
        <v>4.5999999999999999E-2</v>
      </c>
      <c r="J98" s="3">
        <v>4.3999999999999997E-2</v>
      </c>
      <c r="K98" s="3">
        <v>4.7E-2</v>
      </c>
      <c r="L98" s="3">
        <v>4.7E-2</v>
      </c>
      <c r="M98" s="3">
        <v>4.7E-2</v>
      </c>
      <c r="N98" s="6">
        <v>590</v>
      </c>
    </row>
    <row r="100" spans="1:26">
      <c r="A100" s="15" t="s">
        <v>50</v>
      </c>
      <c r="P100" t="s">
        <v>50</v>
      </c>
    </row>
    <row r="101" spans="1:26">
      <c r="U101" t="s">
        <v>37</v>
      </c>
      <c r="V101">
        <f>AVERAGE(B105:L105)</f>
        <v>10319.818181818182</v>
      </c>
    </row>
    <row r="102" spans="1:26">
      <c r="A102" s="1"/>
      <c r="B102" s="2">
        <v>1</v>
      </c>
      <c r="C102" s="2">
        <v>2</v>
      </c>
      <c r="D102" s="2">
        <v>3</v>
      </c>
      <c r="E102" s="2">
        <v>4</v>
      </c>
      <c r="F102" s="2">
        <v>5</v>
      </c>
      <c r="G102" s="2">
        <v>6</v>
      </c>
      <c r="H102" s="2">
        <v>7</v>
      </c>
      <c r="I102" s="2">
        <v>8</v>
      </c>
      <c r="J102" s="2">
        <v>9</v>
      </c>
      <c r="K102" s="2">
        <v>10</v>
      </c>
      <c r="L102" s="2">
        <v>11</v>
      </c>
      <c r="M102" s="2">
        <v>12</v>
      </c>
      <c r="P102" t="s">
        <v>27</v>
      </c>
    </row>
    <row r="103" spans="1:26" ht="20">
      <c r="A103" s="2" t="s">
        <v>0</v>
      </c>
      <c r="B103" s="10">
        <v>19623</v>
      </c>
      <c r="C103" s="10">
        <v>19122</v>
      </c>
      <c r="D103" s="10">
        <v>18821</v>
      </c>
      <c r="E103" s="9">
        <v>18539</v>
      </c>
      <c r="F103" s="10">
        <v>18770</v>
      </c>
      <c r="G103" s="10">
        <v>19871</v>
      </c>
      <c r="H103" s="10">
        <v>19800</v>
      </c>
      <c r="I103" s="10">
        <v>19792</v>
      </c>
      <c r="J103" s="10">
        <v>19625</v>
      </c>
      <c r="K103" s="10">
        <v>19665</v>
      </c>
      <c r="L103" s="10">
        <v>19987</v>
      </c>
      <c r="M103" s="10">
        <v>20027</v>
      </c>
      <c r="N103" s="6" t="s">
        <v>25</v>
      </c>
      <c r="P103" t="s">
        <v>28</v>
      </c>
    </row>
    <row r="104" spans="1:26" ht="20">
      <c r="A104" s="2" t="s">
        <v>2</v>
      </c>
      <c r="B104" s="17">
        <v>12520</v>
      </c>
      <c r="C104" s="17">
        <v>11904</v>
      </c>
      <c r="D104" s="17">
        <v>11886</v>
      </c>
      <c r="E104" s="18">
        <v>11490</v>
      </c>
      <c r="F104" s="18">
        <v>11611</v>
      </c>
      <c r="G104" s="18">
        <v>11550</v>
      </c>
      <c r="H104" s="18">
        <v>11492</v>
      </c>
      <c r="I104" s="18">
        <v>11639</v>
      </c>
      <c r="J104" s="18">
        <v>11504</v>
      </c>
      <c r="K104" s="18">
        <v>11572</v>
      </c>
      <c r="L104" s="18">
        <v>11042</v>
      </c>
      <c r="M104" s="7">
        <v>5216</v>
      </c>
      <c r="N104" s="6" t="s">
        <v>25</v>
      </c>
      <c r="P104">
        <f>B103-$V$101</f>
        <v>9303.181818181818</v>
      </c>
      <c r="Q104">
        <f t="shared" ref="Q104:Z104" si="18">C103-$V$101</f>
        <v>8802.181818181818</v>
      </c>
      <c r="R104">
        <f t="shared" si="18"/>
        <v>8501.181818181818</v>
      </c>
      <c r="S104">
        <f t="shared" si="18"/>
        <v>8219.181818181818</v>
      </c>
      <c r="T104">
        <f t="shared" si="18"/>
        <v>8450.181818181818</v>
      </c>
      <c r="U104">
        <f t="shared" si="18"/>
        <v>9551.181818181818</v>
      </c>
      <c r="V104">
        <f t="shared" si="18"/>
        <v>9480.181818181818</v>
      </c>
      <c r="W104">
        <f t="shared" si="18"/>
        <v>9472.181818181818</v>
      </c>
      <c r="X104">
        <f t="shared" si="18"/>
        <v>9305.181818181818</v>
      </c>
      <c r="Y104">
        <f t="shared" si="18"/>
        <v>9345.181818181818</v>
      </c>
      <c r="Z104">
        <f t="shared" si="18"/>
        <v>9667.181818181818</v>
      </c>
    </row>
    <row r="105" spans="1:26" ht="20">
      <c r="A105" s="2" t="s">
        <v>3</v>
      </c>
      <c r="B105" s="19">
        <v>10196</v>
      </c>
      <c r="C105" s="19">
        <v>10389</v>
      </c>
      <c r="D105" s="19">
        <v>10300</v>
      </c>
      <c r="E105" s="18">
        <v>10408</v>
      </c>
      <c r="F105" s="19">
        <v>10364</v>
      </c>
      <c r="G105" s="19">
        <v>10329</v>
      </c>
      <c r="H105" s="19">
        <v>10342</v>
      </c>
      <c r="I105" s="18">
        <v>10441</v>
      </c>
      <c r="J105" s="19">
        <v>10283</v>
      </c>
      <c r="K105" s="19">
        <v>10306</v>
      </c>
      <c r="L105" s="19">
        <v>10160</v>
      </c>
      <c r="M105" s="19">
        <v>10261</v>
      </c>
      <c r="N105" s="6" t="s">
        <v>25</v>
      </c>
    </row>
    <row r="106" spans="1:26" ht="20">
      <c r="A106" s="2" t="s">
        <v>4</v>
      </c>
      <c r="B106" s="3">
        <v>765</v>
      </c>
      <c r="C106" s="3">
        <v>795</v>
      </c>
      <c r="D106" s="3">
        <v>770</v>
      </c>
      <c r="E106" s="3">
        <v>785</v>
      </c>
      <c r="F106" s="3">
        <v>798</v>
      </c>
      <c r="G106" s="3">
        <v>801</v>
      </c>
      <c r="H106" s="3">
        <v>803</v>
      </c>
      <c r="I106" s="3">
        <v>829</v>
      </c>
      <c r="J106" s="3">
        <v>802</v>
      </c>
      <c r="K106" s="3">
        <v>830</v>
      </c>
      <c r="L106" s="3">
        <v>816</v>
      </c>
      <c r="M106" s="3">
        <v>809</v>
      </c>
      <c r="N106" s="6" t="s">
        <v>25</v>
      </c>
      <c r="P106" t="s">
        <v>29</v>
      </c>
    </row>
    <row r="107" spans="1:26" ht="20">
      <c r="A107" s="2" t="s">
        <v>5</v>
      </c>
      <c r="B107" s="3">
        <v>791</v>
      </c>
      <c r="C107" s="3">
        <v>790</v>
      </c>
      <c r="D107" s="3">
        <v>817</v>
      </c>
      <c r="E107" s="3">
        <v>795</v>
      </c>
      <c r="F107" s="3">
        <v>782</v>
      </c>
      <c r="G107" s="3">
        <v>814</v>
      </c>
      <c r="H107" s="3">
        <v>814</v>
      </c>
      <c r="I107" s="3">
        <v>824</v>
      </c>
      <c r="J107" s="3">
        <v>805</v>
      </c>
      <c r="K107" s="3">
        <v>795</v>
      </c>
      <c r="L107" s="3">
        <v>807</v>
      </c>
      <c r="M107" s="3">
        <v>818</v>
      </c>
      <c r="N107" s="6" t="s">
        <v>25</v>
      </c>
      <c r="P107">
        <f>B104-$V$101</f>
        <v>2200.181818181818</v>
      </c>
      <c r="Q107">
        <f t="shared" ref="Q107:Z107" si="19">C104-$V$101</f>
        <v>1584.181818181818</v>
      </c>
      <c r="R107">
        <f t="shared" si="19"/>
        <v>1566.181818181818</v>
      </c>
      <c r="S107">
        <f t="shared" si="19"/>
        <v>1170.181818181818</v>
      </c>
      <c r="T107">
        <f t="shared" si="19"/>
        <v>1291.181818181818</v>
      </c>
      <c r="U107">
        <f t="shared" si="19"/>
        <v>1230.181818181818</v>
      </c>
      <c r="V107">
        <f t="shared" si="19"/>
        <v>1172.181818181818</v>
      </c>
      <c r="W107">
        <f t="shared" si="19"/>
        <v>1319.181818181818</v>
      </c>
      <c r="X107">
        <f t="shared" si="19"/>
        <v>1184.181818181818</v>
      </c>
      <c r="Y107">
        <f t="shared" si="19"/>
        <v>1252.181818181818</v>
      </c>
      <c r="Z107">
        <f t="shared" si="19"/>
        <v>722.18181818181802</v>
      </c>
    </row>
    <row r="108" spans="1:26" ht="20">
      <c r="A108" s="2" t="s">
        <v>6</v>
      </c>
      <c r="B108" s="3">
        <v>791</v>
      </c>
      <c r="C108" s="3">
        <v>797</v>
      </c>
      <c r="D108" s="3">
        <v>796</v>
      </c>
      <c r="E108" s="3">
        <v>799</v>
      </c>
      <c r="F108" s="3">
        <v>797</v>
      </c>
      <c r="G108" s="3">
        <v>805</v>
      </c>
      <c r="H108" s="3">
        <v>827</v>
      </c>
      <c r="I108" s="3">
        <v>810</v>
      </c>
      <c r="J108" s="3">
        <v>811</v>
      </c>
      <c r="K108" s="3">
        <v>811</v>
      </c>
      <c r="L108" s="3">
        <v>825</v>
      </c>
      <c r="M108" s="3">
        <v>808</v>
      </c>
      <c r="N108" s="6" t="s">
        <v>25</v>
      </c>
    </row>
    <row r="109" spans="1:26" ht="20">
      <c r="A109" s="2" t="s">
        <v>8</v>
      </c>
      <c r="B109" s="3">
        <v>792</v>
      </c>
      <c r="C109" s="3">
        <v>816</v>
      </c>
      <c r="D109" s="3">
        <v>818</v>
      </c>
      <c r="E109" s="3">
        <v>789</v>
      </c>
      <c r="F109" s="3">
        <v>780</v>
      </c>
      <c r="G109" s="3">
        <v>800</v>
      </c>
      <c r="H109" s="3">
        <v>814</v>
      </c>
      <c r="I109" s="3">
        <v>809</v>
      </c>
      <c r="J109" s="3">
        <v>791</v>
      </c>
      <c r="K109" s="3">
        <v>818</v>
      </c>
      <c r="L109" s="3">
        <v>802</v>
      </c>
      <c r="M109" s="3">
        <v>817</v>
      </c>
      <c r="N109" s="6" t="s">
        <v>25</v>
      </c>
      <c r="U109" t="s">
        <v>37</v>
      </c>
      <c r="V109">
        <f>AVERAGE(B125:L125)</f>
        <v>4.3363636363636354E-2</v>
      </c>
    </row>
    <row r="110" spans="1:26" ht="20">
      <c r="A110" s="2" t="s">
        <v>9</v>
      </c>
      <c r="B110" s="3">
        <v>782</v>
      </c>
      <c r="C110" s="3">
        <v>786</v>
      </c>
      <c r="D110" s="3">
        <v>829</v>
      </c>
      <c r="E110" s="3">
        <v>813</v>
      </c>
      <c r="F110" s="3">
        <v>787</v>
      </c>
      <c r="G110" s="3">
        <v>782</v>
      </c>
      <c r="H110" s="3">
        <v>830</v>
      </c>
      <c r="I110" s="3">
        <v>804</v>
      </c>
      <c r="J110" s="3">
        <v>808</v>
      </c>
      <c r="K110" s="3">
        <v>830</v>
      </c>
      <c r="L110" s="3">
        <v>807</v>
      </c>
      <c r="M110" s="3">
        <v>831</v>
      </c>
      <c r="N110" s="6" t="s">
        <v>25</v>
      </c>
      <c r="P110" t="s">
        <v>30</v>
      </c>
    </row>
    <row r="111" spans="1:26">
      <c r="P111" t="s">
        <v>28</v>
      </c>
    </row>
    <row r="112" spans="1:26">
      <c r="A112" s="1"/>
      <c r="B112" s="2">
        <v>1</v>
      </c>
      <c r="C112" s="2">
        <v>2</v>
      </c>
      <c r="D112" s="2">
        <v>3</v>
      </c>
      <c r="E112" s="2">
        <v>4</v>
      </c>
      <c r="F112" s="2">
        <v>5</v>
      </c>
      <c r="G112" s="2">
        <v>6</v>
      </c>
      <c r="H112" s="2">
        <v>7</v>
      </c>
      <c r="I112" s="2">
        <v>8</v>
      </c>
      <c r="J112" s="2">
        <v>9</v>
      </c>
      <c r="K112" s="2">
        <v>10</v>
      </c>
      <c r="L112" s="2">
        <v>11</v>
      </c>
      <c r="M112" s="2">
        <v>12</v>
      </c>
      <c r="P112">
        <f>B123-$V$109</f>
        <v>0.73263636363636364</v>
      </c>
      <c r="Q112">
        <f t="shared" ref="Q112:Z112" si="20">C123-$V$109</f>
        <v>0.74963636363636366</v>
      </c>
      <c r="R112">
        <f t="shared" si="20"/>
        <v>0.78363636363636358</v>
      </c>
      <c r="S112">
        <f t="shared" si="20"/>
        <v>0.79263636363636358</v>
      </c>
      <c r="T112">
        <f t="shared" si="20"/>
        <v>1.0686363636363638</v>
      </c>
      <c r="U112">
        <f t="shared" si="20"/>
        <v>1.0196363636363637</v>
      </c>
      <c r="V112">
        <f t="shared" si="20"/>
        <v>1.0236363636363637</v>
      </c>
      <c r="W112">
        <f t="shared" si="20"/>
        <v>1.0196363636363637</v>
      </c>
      <c r="X112">
        <f t="shared" si="20"/>
        <v>1.0266363636363638</v>
      </c>
      <c r="Y112">
        <f t="shared" si="20"/>
        <v>1.0376363636363637</v>
      </c>
      <c r="Z112">
        <f t="shared" si="20"/>
        <v>1.0216363636363637</v>
      </c>
    </row>
    <row r="113" spans="1:27" ht="20">
      <c r="A113" s="2" t="s">
        <v>0</v>
      </c>
      <c r="B113" s="3">
        <v>56</v>
      </c>
      <c r="C113" s="3">
        <v>65</v>
      </c>
      <c r="D113" s="3">
        <v>51</v>
      </c>
      <c r="E113" s="3">
        <v>57</v>
      </c>
      <c r="F113" s="3">
        <v>60</v>
      </c>
      <c r="G113" s="3">
        <v>75</v>
      </c>
      <c r="H113" s="3">
        <v>78</v>
      </c>
      <c r="I113" s="3">
        <v>68</v>
      </c>
      <c r="J113" s="3">
        <v>56</v>
      </c>
      <c r="K113" s="3">
        <v>71</v>
      </c>
      <c r="L113" s="3">
        <v>60</v>
      </c>
      <c r="M113" s="3">
        <v>52</v>
      </c>
      <c r="N113" s="6" t="s">
        <v>11</v>
      </c>
    </row>
    <row r="114" spans="1:27" ht="20">
      <c r="A114" s="2" t="s">
        <v>2</v>
      </c>
      <c r="B114" s="10">
        <v>45707</v>
      </c>
      <c r="C114" s="10">
        <v>42900</v>
      </c>
      <c r="D114" s="10">
        <v>42756</v>
      </c>
      <c r="E114" s="10">
        <v>42448</v>
      </c>
      <c r="F114" s="10">
        <v>42798</v>
      </c>
      <c r="G114" s="10">
        <v>43452</v>
      </c>
      <c r="H114" s="9">
        <v>41733</v>
      </c>
      <c r="I114" s="9">
        <v>42201</v>
      </c>
      <c r="J114" s="10">
        <v>44018</v>
      </c>
      <c r="K114" s="10">
        <v>42673</v>
      </c>
      <c r="L114" s="10">
        <v>42973</v>
      </c>
      <c r="M114" s="14">
        <v>30440</v>
      </c>
      <c r="N114" s="6" t="s">
        <v>11</v>
      </c>
      <c r="P114" t="s">
        <v>29</v>
      </c>
    </row>
    <row r="115" spans="1:27" ht="20">
      <c r="A115" s="2" t="s">
        <v>3</v>
      </c>
      <c r="B115" s="3">
        <v>50</v>
      </c>
      <c r="C115" s="3">
        <v>75</v>
      </c>
      <c r="D115" s="3">
        <v>61</v>
      </c>
      <c r="E115" s="3">
        <v>72</v>
      </c>
      <c r="F115" s="3">
        <v>51</v>
      </c>
      <c r="G115" s="3">
        <v>63</v>
      </c>
      <c r="H115" s="3">
        <v>60</v>
      </c>
      <c r="I115" s="3">
        <v>57</v>
      </c>
      <c r="J115" s="3">
        <v>46</v>
      </c>
      <c r="K115" s="3">
        <v>61</v>
      </c>
      <c r="L115" s="3">
        <v>59</v>
      </c>
      <c r="M115" s="3">
        <v>75</v>
      </c>
      <c r="N115" s="6" t="s">
        <v>11</v>
      </c>
      <c r="P115">
        <f>B124-$V$109</f>
        <v>1.1726363636363637</v>
      </c>
      <c r="Q115">
        <f t="shared" ref="Q115:Z115" si="21">C124-$V$109</f>
        <v>1.2246363636363637</v>
      </c>
      <c r="R115">
        <f t="shared" si="21"/>
        <v>1.2096363636363636</v>
      </c>
      <c r="S115">
        <f t="shared" si="21"/>
        <v>1.2376363636363636</v>
      </c>
      <c r="T115">
        <f t="shared" si="21"/>
        <v>1.2346363636363638</v>
      </c>
      <c r="U115">
        <f t="shared" si="21"/>
        <v>1.2536363636363637</v>
      </c>
      <c r="V115">
        <f t="shared" si="21"/>
        <v>1.2246363636363637</v>
      </c>
      <c r="W115">
        <f t="shared" si="21"/>
        <v>1.2196363636363636</v>
      </c>
      <c r="X115">
        <f t="shared" si="21"/>
        <v>1.2826363636363638</v>
      </c>
      <c r="Y115">
        <f t="shared" si="21"/>
        <v>1.2246363636363637</v>
      </c>
      <c r="Z115">
        <f t="shared" si="21"/>
        <v>1.3476363636363637</v>
      </c>
    </row>
    <row r="116" spans="1:27" ht="20">
      <c r="A116" s="2" t="s">
        <v>4</v>
      </c>
      <c r="B116" s="3">
        <v>20</v>
      </c>
      <c r="C116" s="3">
        <v>12</v>
      </c>
      <c r="D116" s="3">
        <v>20</v>
      </c>
      <c r="E116" s="3">
        <v>13</v>
      </c>
      <c r="F116" s="3">
        <v>9</v>
      </c>
      <c r="G116" s="3">
        <v>15</v>
      </c>
      <c r="H116" s="3">
        <v>9</v>
      </c>
      <c r="I116" s="3">
        <v>21</v>
      </c>
      <c r="J116" s="3">
        <v>17</v>
      </c>
      <c r="K116" s="3">
        <v>23</v>
      </c>
      <c r="L116" s="3">
        <v>12</v>
      </c>
      <c r="M116" s="3">
        <v>15</v>
      </c>
      <c r="N116" s="6" t="s">
        <v>11</v>
      </c>
    </row>
    <row r="117" spans="1:27" ht="20">
      <c r="A117" s="2" t="s">
        <v>5</v>
      </c>
      <c r="B117" s="3">
        <v>22</v>
      </c>
      <c r="C117" s="3">
        <v>25</v>
      </c>
      <c r="D117" s="3">
        <v>22</v>
      </c>
      <c r="E117" s="3">
        <v>19</v>
      </c>
      <c r="F117" s="3">
        <v>21</v>
      </c>
      <c r="G117" s="3">
        <v>17</v>
      </c>
      <c r="H117" s="3">
        <v>22</v>
      </c>
      <c r="I117" s="3">
        <v>13</v>
      </c>
      <c r="J117" s="3">
        <v>15</v>
      </c>
      <c r="K117" s="3">
        <v>23</v>
      </c>
      <c r="L117" s="3">
        <v>16</v>
      </c>
      <c r="M117" s="3">
        <v>30</v>
      </c>
      <c r="N117" s="6" t="s">
        <v>11</v>
      </c>
      <c r="P117" t="s">
        <v>31</v>
      </c>
    </row>
    <row r="118" spans="1:27" ht="20">
      <c r="A118" s="2" t="s">
        <v>6</v>
      </c>
      <c r="B118" s="3">
        <v>22</v>
      </c>
      <c r="C118" s="3">
        <v>10</v>
      </c>
      <c r="D118" s="3">
        <v>9</v>
      </c>
      <c r="E118" s="3">
        <v>18</v>
      </c>
      <c r="F118" s="3">
        <v>20</v>
      </c>
      <c r="G118" s="3">
        <v>17</v>
      </c>
      <c r="H118" s="3">
        <v>26</v>
      </c>
      <c r="I118" s="3">
        <v>19</v>
      </c>
      <c r="J118" s="3">
        <v>13</v>
      </c>
      <c r="K118" s="3">
        <v>17</v>
      </c>
      <c r="L118" s="3">
        <v>20</v>
      </c>
      <c r="M118" s="3">
        <v>15</v>
      </c>
      <c r="N118" s="6" t="s">
        <v>11</v>
      </c>
      <c r="P118" t="s">
        <v>28</v>
      </c>
      <c r="AA118" t="s">
        <v>32</v>
      </c>
    </row>
    <row r="119" spans="1:27" ht="20">
      <c r="A119" s="2" t="s">
        <v>8</v>
      </c>
      <c r="B119" s="3">
        <v>18</v>
      </c>
      <c r="C119" s="3">
        <v>30</v>
      </c>
      <c r="D119" s="3">
        <v>19</v>
      </c>
      <c r="E119" s="3">
        <v>12</v>
      </c>
      <c r="F119" s="3">
        <v>6</v>
      </c>
      <c r="G119" s="3">
        <v>18</v>
      </c>
      <c r="H119" s="3">
        <v>27</v>
      </c>
      <c r="I119" s="3">
        <v>9</v>
      </c>
      <c r="J119" s="3">
        <v>19</v>
      </c>
      <c r="K119" s="3">
        <v>18</v>
      </c>
      <c r="L119" s="3">
        <v>20</v>
      </c>
      <c r="M119" s="3">
        <v>14</v>
      </c>
      <c r="N119" s="6" t="s">
        <v>11</v>
      </c>
      <c r="P119">
        <f>P104/P112</f>
        <v>12698.22558630103</v>
      </c>
      <c r="Q119">
        <f t="shared" ref="Q119:Z119" si="22">Q104/Q112</f>
        <v>11741.935483870968</v>
      </c>
      <c r="R119">
        <f t="shared" si="22"/>
        <v>10848.375870069605</v>
      </c>
      <c r="S119">
        <f t="shared" si="22"/>
        <v>10369.423098979241</v>
      </c>
      <c r="T119">
        <f t="shared" si="22"/>
        <v>7907.443641003827</v>
      </c>
      <c r="U119">
        <f t="shared" si="22"/>
        <v>9367.2432239657628</v>
      </c>
      <c r="V119">
        <f t="shared" si="22"/>
        <v>9261.278863232681</v>
      </c>
      <c r="W119">
        <f t="shared" si="22"/>
        <v>9289.7646219686158</v>
      </c>
      <c r="X119">
        <f t="shared" si="22"/>
        <v>9063.756309218099</v>
      </c>
      <c r="Y119">
        <f t="shared" si="22"/>
        <v>9006.2204310495872</v>
      </c>
      <c r="Z119">
        <f t="shared" si="22"/>
        <v>9462.4488343121538</v>
      </c>
      <c r="AA119">
        <f>AVERAGE(P119:Z119)</f>
        <v>9910.5559967246882</v>
      </c>
    </row>
    <row r="120" spans="1:27" ht="20">
      <c r="A120" s="2" t="s">
        <v>9</v>
      </c>
      <c r="B120" s="3">
        <v>22</v>
      </c>
      <c r="C120" s="3">
        <v>13</v>
      </c>
      <c r="D120" s="3">
        <v>22</v>
      </c>
      <c r="E120" s="3">
        <v>15</v>
      </c>
      <c r="F120" s="3">
        <v>25</v>
      </c>
      <c r="G120" s="3">
        <v>20</v>
      </c>
      <c r="H120" s="3">
        <v>16</v>
      </c>
      <c r="I120" s="3">
        <v>14</v>
      </c>
      <c r="J120" s="3">
        <v>23</v>
      </c>
      <c r="K120" s="3">
        <v>16</v>
      </c>
      <c r="L120" s="3">
        <v>1</v>
      </c>
      <c r="M120" s="3">
        <v>27</v>
      </c>
      <c r="N120" s="6" t="s">
        <v>11</v>
      </c>
    </row>
    <row r="121" spans="1:27">
      <c r="P121" t="s">
        <v>29</v>
      </c>
      <c r="AA121" t="s">
        <v>32</v>
      </c>
    </row>
    <row r="122" spans="1:27">
      <c r="A122" s="1"/>
      <c r="B122" s="2">
        <v>1</v>
      </c>
      <c r="C122" s="2">
        <v>2</v>
      </c>
      <c r="D122" s="2">
        <v>3</v>
      </c>
      <c r="E122" s="2">
        <v>4</v>
      </c>
      <c r="F122" s="2">
        <v>5</v>
      </c>
      <c r="G122" s="2">
        <v>6</v>
      </c>
      <c r="H122" s="2">
        <v>7</v>
      </c>
      <c r="I122" s="2">
        <v>8</v>
      </c>
      <c r="J122" s="2">
        <v>9</v>
      </c>
      <c r="K122" s="2">
        <v>10</v>
      </c>
      <c r="L122" s="2">
        <v>11</v>
      </c>
      <c r="M122" s="2">
        <v>12</v>
      </c>
      <c r="P122">
        <f>P107/P115</f>
        <v>1876.269478254128</v>
      </c>
      <c r="Q122">
        <f t="shared" ref="Q122:Z122" si="23">Q107/Q115</f>
        <v>1293.593645609086</v>
      </c>
      <c r="R122">
        <f t="shared" si="23"/>
        <v>1294.7542462047195</v>
      </c>
      <c r="S122">
        <f t="shared" si="23"/>
        <v>945.49728220949009</v>
      </c>
      <c r="T122">
        <f t="shared" si="23"/>
        <v>1045.7992784036519</v>
      </c>
      <c r="U122">
        <f t="shared" si="23"/>
        <v>981.2907904278461</v>
      </c>
      <c r="V122">
        <f t="shared" si="23"/>
        <v>957.16724816271972</v>
      </c>
      <c r="W122">
        <f t="shared" si="23"/>
        <v>1081.6189624329159</v>
      </c>
      <c r="X122">
        <f t="shared" si="23"/>
        <v>923.24048479693784</v>
      </c>
      <c r="Y122">
        <f t="shared" si="23"/>
        <v>1022.4927622299753</v>
      </c>
      <c r="Z122">
        <f t="shared" si="23"/>
        <v>535.88774959525074</v>
      </c>
      <c r="AA122">
        <f>AVERAGE(P122:Z122)</f>
        <v>1087.0556298478839</v>
      </c>
    </row>
    <row r="123" spans="1:27">
      <c r="A123" s="2" t="s">
        <v>0</v>
      </c>
      <c r="B123" s="18">
        <v>0.77600000000000002</v>
      </c>
      <c r="C123" s="18">
        <v>0.79300000000000004</v>
      </c>
      <c r="D123" s="17">
        <v>0.82699999999999996</v>
      </c>
      <c r="E123" s="17">
        <v>0.83599999999999997</v>
      </c>
      <c r="F123" s="11">
        <v>1.1120000000000001</v>
      </c>
      <c r="G123" s="13">
        <v>1.0629999999999999</v>
      </c>
      <c r="H123" s="13">
        <v>1.0669999999999999</v>
      </c>
      <c r="I123" s="13">
        <v>1.0629999999999999</v>
      </c>
      <c r="J123" s="13">
        <v>1.07</v>
      </c>
      <c r="K123" s="13">
        <v>1.081</v>
      </c>
      <c r="L123" s="13">
        <v>1.0649999999999999</v>
      </c>
      <c r="M123" s="13">
        <v>1.0640000000000001</v>
      </c>
      <c r="N123" s="6">
        <v>590</v>
      </c>
    </row>
    <row r="124" spans="1:27">
      <c r="A124" s="2" t="s">
        <v>2</v>
      </c>
      <c r="B124" s="9">
        <v>1.216</v>
      </c>
      <c r="C124" s="9">
        <v>1.268</v>
      </c>
      <c r="D124" s="9">
        <v>1.2529999999999999</v>
      </c>
      <c r="E124" s="9">
        <v>1.2809999999999999</v>
      </c>
      <c r="F124" s="9">
        <v>1.278</v>
      </c>
      <c r="G124" s="10">
        <v>1.2969999999999999</v>
      </c>
      <c r="H124" s="9">
        <v>1.268</v>
      </c>
      <c r="I124" s="9">
        <v>1.2629999999999999</v>
      </c>
      <c r="J124" s="10">
        <v>1.3260000000000001</v>
      </c>
      <c r="K124" s="9">
        <v>1.268</v>
      </c>
      <c r="L124" s="10">
        <v>1.391</v>
      </c>
      <c r="M124" s="18">
        <v>0.74</v>
      </c>
      <c r="N124" s="6">
        <v>590</v>
      </c>
      <c r="P124" t="s">
        <v>44</v>
      </c>
    </row>
    <row r="125" spans="1:27">
      <c r="A125" s="2" t="s">
        <v>3</v>
      </c>
      <c r="B125" s="3">
        <v>4.3999999999999997E-2</v>
      </c>
      <c r="C125" s="3">
        <v>4.3999999999999997E-2</v>
      </c>
      <c r="D125" s="3">
        <v>4.3999999999999997E-2</v>
      </c>
      <c r="E125" s="3">
        <v>4.2999999999999997E-2</v>
      </c>
      <c r="F125" s="3">
        <v>4.2999999999999997E-2</v>
      </c>
      <c r="G125" s="3">
        <v>4.2999999999999997E-2</v>
      </c>
      <c r="H125" s="3">
        <v>4.2000000000000003E-2</v>
      </c>
      <c r="I125" s="3">
        <v>4.3999999999999997E-2</v>
      </c>
      <c r="J125" s="3">
        <v>4.3999999999999997E-2</v>
      </c>
      <c r="K125" s="3">
        <v>4.2999999999999997E-2</v>
      </c>
      <c r="L125" s="3">
        <v>4.2999999999999997E-2</v>
      </c>
      <c r="M125" s="3">
        <v>4.1000000000000002E-2</v>
      </c>
      <c r="N125" s="6">
        <v>590</v>
      </c>
      <c r="P125">
        <f>AA122/AA119*100</f>
        <v>10.968664424146757</v>
      </c>
    </row>
    <row r="126" spans="1:27">
      <c r="A126" s="2" t="s">
        <v>4</v>
      </c>
      <c r="B126" s="3">
        <v>4.4999999999999998E-2</v>
      </c>
      <c r="C126" s="3">
        <v>4.7E-2</v>
      </c>
      <c r="D126" s="3">
        <v>4.7E-2</v>
      </c>
      <c r="E126" s="3">
        <v>4.7E-2</v>
      </c>
      <c r="F126" s="3">
        <v>4.5999999999999999E-2</v>
      </c>
      <c r="G126" s="3">
        <v>4.7E-2</v>
      </c>
      <c r="H126" s="3">
        <v>4.7E-2</v>
      </c>
      <c r="I126" s="3">
        <v>4.7E-2</v>
      </c>
      <c r="J126" s="3">
        <v>4.7E-2</v>
      </c>
      <c r="K126" s="3">
        <v>4.7E-2</v>
      </c>
      <c r="L126" s="3">
        <v>4.7E-2</v>
      </c>
      <c r="M126" s="3">
        <v>4.5999999999999999E-2</v>
      </c>
      <c r="N126" s="6">
        <v>590</v>
      </c>
    </row>
    <row r="127" spans="1:27">
      <c r="A127" s="2" t="s">
        <v>5</v>
      </c>
      <c r="B127" s="3">
        <v>4.5999999999999999E-2</v>
      </c>
      <c r="C127" s="3">
        <v>4.7E-2</v>
      </c>
      <c r="D127" s="3">
        <v>4.5999999999999999E-2</v>
      </c>
      <c r="E127" s="3">
        <v>4.5999999999999999E-2</v>
      </c>
      <c r="F127" s="3">
        <v>4.7E-2</v>
      </c>
      <c r="G127" s="3">
        <v>4.7E-2</v>
      </c>
      <c r="H127" s="3">
        <v>4.7E-2</v>
      </c>
      <c r="I127" s="3">
        <v>4.5999999999999999E-2</v>
      </c>
      <c r="J127" s="3">
        <v>4.5999999999999999E-2</v>
      </c>
      <c r="K127" s="3">
        <v>4.7E-2</v>
      </c>
      <c r="L127" s="3">
        <v>4.5999999999999999E-2</v>
      </c>
      <c r="M127" s="3">
        <v>4.7E-2</v>
      </c>
      <c r="N127" s="6">
        <v>590</v>
      </c>
    </row>
    <row r="128" spans="1:27">
      <c r="A128" s="2" t="s">
        <v>6</v>
      </c>
      <c r="B128" s="3">
        <v>4.7E-2</v>
      </c>
      <c r="C128" s="3">
        <v>4.7E-2</v>
      </c>
      <c r="D128" s="3">
        <v>4.7E-2</v>
      </c>
      <c r="E128" s="3">
        <v>4.7E-2</v>
      </c>
      <c r="F128" s="3">
        <v>4.7E-2</v>
      </c>
      <c r="G128" s="3">
        <v>4.7E-2</v>
      </c>
      <c r="H128" s="3">
        <v>4.5999999999999999E-2</v>
      </c>
      <c r="I128" s="3">
        <v>4.7E-2</v>
      </c>
      <c r="J128" s="3">
        <v>4.7E-2</v>
      </c>
      <c r="K128" s="3">
        <v>4.7E-2</v>
      </c>
      <c r="L128" s="3">
        <v>4.7E-2</v>
      </c>
      <c r="M128" s="3">
        <v>4.5999999999999999E-2</v>
      </c>
      <c r="N128" s="6">
        <v>590</v>
      </c>
    </row>
    <row r="129" spans="1:26">
      <c r="A129" s="2" t="s">
        <v>8</v>
      </c>
      <c r="B129" s="3">
        <v>4.7E-2</v>
      </c>
      <c r="C129" s="3">
        <v>0.05</v>
      </c>
      <c r="D129" s="3">
        <v>4.5999999999999999E-2</v>
      </c>
      <c r="E129" s="3">
        <v>4.5999999999999999E-2</v>
      </c>
      <c r="F129" s="3">
        <v>4.5999999999999999E-2</v>
      </c>
      <c r="G129" s="3">
        <v>4.5999999999999999E-2</v>
      </c>
      <c r="H129" s="3">
        <v>4.5999999999999999E-2</v>
      </c>
      <c r="I129" s="3">
        <v>4.5999999999999999E-2</v>
      </c>
      <c r="J129" s="3">
        <v>4.5999999999999999E-2</v>
      </c>
      <c r="K129" s="3">
        <v>4.5999999999999999E-2</v>
      </c>
      <c r="L129" s="3">
        <v>4.5999999999999999E-2</v>
      </c>
      <c r="M129" s="3">
        <v>4.5999999999999999E-2</v>
      </c>
      <c r="N129" s="6">
        <v>590</v>
      </c>
    </row>
    <row r="130" spans="1:26">
      <c r="A130" s="2" t="s">
        <v>9</v>
      </c>
      <c r="B130" s="3">
        <v>4.9000000000000002E-2</v>
      </c>
      <c r="C130" s="3">
        <v>4.7E-2</v>
      </c>
      <c r="D130" s="3">
        <v>4.5999999999999999E-2</v>
      </c>
      <c r="E130" s="3">
        <v>4.7E-2</v>
      </c>
      <c r="F130" s="3">
        <v>4.7E-2</v>
      </c>
      <c r="G130" s="3">
        <v>4.5999999999999999E-2</v>
      </c>
      <c r="H130" s="3">
        <v>4.5999999999999999E-2</v>
      </c>
      <c r="I130" s="3">
        <v>4.5999999999999999E-2</v>
      </c>
      <c r="J130" s="3">
        <v>4.3999999999999997E-2</v>
      </c>
      <c r="K130" s="3">
        <v>4.7E-2</v>
      </c>
      <c r="L130" s="3">
        <v>4.7E-2</v>
      </c>
      <c r="M130" s="3">
        <v>4.7E-2</v>
      </c>
      <c r="N130" s="6">
        <v>590</v>
      </c>
    </row>
    <row r="133" spans="1:26">
      <c r="A133" s="15" t="s">
        <v>51</v>
      </c>
      <c r="B133" s="20">
        <v>455485</v>
      </c>
      <c r="P133" t="s">
        <v>51</v>
      </c>
    </row>
    <row r="134" spans="1:26">
      <c r="T134" t="s">
        <v>37</v>
      </c>
      <c r="U134">
        <f>AVERAGE(B138:L138)</f>
        <v>13050.727272727272</v>
      </c>
    </row>
    <row r="135" spans="1:26">
      <c r="A135" s="1"/>
      <c r="B135" s="2">
        <v>1</v>
      </c>
      <c r="C135" s="2">
        <v>2</v>
      </c>
      <c r="D135" s="2">
        <v>3</v>
      </c>
      <c r="E135" s="2">
        <v>4</v>
      </c>
      <c r="F135" s="2">
        <v>5</v>
      </c>
      <c r="G135" s="2">
        <v>6</v>
      </c>
      <c r="H135" s="2">
        <v>7</v>
      </c>
      <c r="I135" s="2">
        <v>8</v>
      </c>
      <c r="J135" s="2">
        <v>9</v>
      </c>
      <c r="K135" s="2">
        <v>10</v>
      </c>
      <c r="L135" s="2">
        <v>11</v>
      </c>
      <c r="M135" s="2">
        <v>12</v>
      </c>
      <c r="P135" t="s">
        <v>27</v>
      </c>
    </row>
    <row r="136" spans="1:26" ht="20">
      <c r="A136" s="2" t="s">
        <v>0</v>
      </c>
      <c r="B136" s="10">
        <v>16568</v>
      </c>
      <c r="C136" s="10">
        <v>15985</v>
      </c>
      <c r="D136" s="10">
        <v>15786</v>
      </c>
      <c r="E136" s="10">
        <v>15627</v>
      </c>
      <c r="F136" s="9">
        <v>14517</v>
      </c>
      <c r="G136" s="9">
        <v>15354</v>
      </c>
      <c r="H136" s="9">
        <v>15246</v>
      </c>
      <c r="I136" s="9">
        <v>15268</v>
      </c>
      <c r="J136" s="9">
        <v>15012</v>
      </c>
      <c r="K136" s="9">
        <v>15102</v>
      </c>
      <c r="L136" s="9">
        <v>15334</v>
      </c>
      <c r="M136" s="10">
        <v>15536</v>
      </c>
      <c r="N136" s="6" t="s">
        <v>36</v>
      </c>
      <c r="P136" t="s">
        <v>28</v>
      </c>
    </row>
    <row r="137" spans="1:26" ht="20">
      <c r="A137" s="2" t="s">
        <v>2</v>
      </c>
      <c r="B137" s="11">
        <v>13413</v>
      </c>
      <c r="C137" s="13">
        <v>12679</v>
      </c>
      <c r="D137" s="13">
        <v>12642</v>
      </c>
      <c r="E137" s="13">
        <v>12237</v>
      </c>
      <c r="F137" s="13">
        <v>12417</v>
      </c>
      <c r="G137" s="13">
        <v>12328</v>
      </c>
      <c r="H137" s="13">
        <v>12243</v>
      </c>
      <c r="I137" s="13">
        <v>12382</v>
      </c>
      <c r="J137" s="13">
        <v>12275</v>
      </c>
      <c r="K137" s="13">
        <v>12369</v>
      </c>
      <c r="L137" s="14">
        <v>11831</v>
      </c>
      <c r="M137" s="8">
        <v>5589</v>
      </c>
      <c r="N137" s="6" t="s">
        <v>36</v>
      </c>
      <c r="P137">
        <f>B136-$U$134</f>
        <v>3517.2727272727279</v>
      </c>
      <c r="Q137">
        <f t="shared" ref="Q137:Z137" si="24">C136-$U$134</f>
        <v>2934.2727272727279</v>
      </c>
      <c r="R137">
        <f t="shared" si="24"/>
        <v>2735.2727272727279</v>
      </c>
      <c r="S137">
        <f t="shared" si="24"/>
        <v>2576.2727272727279</v>
      </c>
      <c r="T137">
        <f t="shared" si="24"/>
        <v>1466.2727272727279</v>
      </c>
      <c r="U137">
        <f t="shared" si="24"/>
        <v>2303.2727272727279</v>
      </c>
      <c r="V137">
        <f t="shared" si="24"/>
        <v>2195.2727272727279</v>
      </c>
      <c r="W137">
        <f t="shared" si="24"/>
        <v>2217.2727272727279</v>
      </c>
      <c r="X137">
        <f t="shared" si="24"/>
        <v>1961.2727272727279</v>
      </c>
      <c r="Y137">
        <f t="shared" si="24"/>
        <v>2051.2727272727279</v>
      </c>
      <c r="Z137">
        <f t="shared" si="24"/>
        <v>2283.2727272727279</v>
      </c>
    </row>
    <row r="138" spans="1:26" ht="20">
      <c r="A138" s="2" t="s">
        <v>3</v>
      </c>
      <c r="B138" s="13">
        <v>12981</v>
      </c>
      <c r="C138" s="11">
        <v>13192</v>
      </c>
      <c r="D138" s="11">
        <v>13165</v>
      </c>
      <c r="E138" s="13">
        <v>13054</v>
      </c>
      <c r="F138" s="11">
        <v>13171</v>
      </c>
      <c r="G138" s="13">
        <v>13114</v>
      </c>
      <c r="H138" s="13">
        <v>12902</v>
      </c>
      <c r="I138" s="13">
        <v>13123</v>
      </c>
      <c r="J138" s="13">
        <v>13016</v>
      </c>
      <c r="K138" s="13">
        <v>12966</v>
      </c>
      <c r="L138" s="13">
        <v>12874</v>
      </c>
      <c r="M138" s="13">
        <v>13004</v>
      </c>
      <c r="N138" s="6" t="s">
        <v>36</v>
      </c>
    </row>
    <row r="139" spans="1:26" ht="20">
      <c r="A139" s="2" t="s">
        <v>4</v>
      </c>
      <c r="B139" s="3">
        <v>596</v>
      </c>
      <c r="C139" s="3">
        <v>584</v>
      </c>
      <c r="D139" s="3">
        <v>599</v>
      </c>
      <c r="E139" s="3">
        <v>599</v>
      </c>
      <c r="F139" s="3">
        <v>623</v>
      </c>
      <c r="G139" s="3">
        <v>615</v>
      </c>
      <c r="H139" s="3">
        <v>609</v>
      </c>
      <c r="I139" s="3">
        <v>612</v>
      </c>
      <c r="J139" s="3">
        <v>614</v>
      </c>
      <c r="K139" s="3">
        <v>608</v>
      </c>
      <c r="L139" s="3">
        <v>586</v>
      </c>
      <c r="M139" s="3">
        <v>602</v>
      </c>
      <c r="N139" s="6" t="s">
        <v>36</v>
      </c>
      <c r="P139" t="s">
        <v>29</v>
      </c>
    </row>
    <row r="140" spans="1:26" ht="20">
      <c r="A140" s="2" t="s">
        <v>5</v>
      </c>
      <c r="B140" s="3">
        <v>595</v>
      </c>
      <c r="C140" s="3">
        <v>592</v>
      </c>
      <c r="D140" s="3">
        <v>636</v>
      </c>
      <c r="E140" s="3">
        <v>603</v>
      </c>
      <c r="F140" s="3">
        <v>587</v>
      </c>
      <c r="G140" s="3">
        <v>612</v>
      </c>
      <c r="H140" s="3">
        <v>590</v>
      </c>
      <c r="I140" s="3">
        <v>590</v>
      </c>
      <c r="J140" s="3">
        <v>620</v>
      </c>
      <c r="K140" s="3">
        <v>585</v>
      </c>
      <c r="L140" s="3">
        <v>622</v>
      </c>
      <c r="M140" s="3">
        <v>616</v>
      </c>
      <c r="N140" s="6" t="s">
        <v>36</v>
      </c>
      <c r="P140">
        <f>B137-$U$134</f>
        <v>362.27272727272793</v>
      </c>
      <c r="Q140">
        <f t="shared" ref="Q140:Z140" si="25">C137-$U$134</f>
        <v>-371.72727272727207</v>
      </c>
      <c r="R140">
        <f t="shared" si="25"/>
        <v>-408.72727272727207</v>
      </c>
      <c r="S140">
        <f t="shared" si="25"/>
        <v>-813.72727272727207</v>
      </c>
      <c r="T140">
        <f t="shared" si="25"/>
        <v>-633.72727272727207</v>
      </c>
      <c r="U140">
        <f t="shared" si="25"/>
        <v>-722.72727272727207</v>
      </c>
      <c r="V140">
        <f t="shared" si="25"/>
        <v>-807.72727272727207</v>
      </c>
      <c r="W140">
        <f t="shared" si="25"/>
        <v>-668.72727272727207</v>
      </c>
      <c r="X140">
        <f t="shared" si="25"/>
        <v>-775.72727272727207</v>
      </c>
      <c r="Y140">
        <f t="shared" si="25"/>
        <v>-681.72727272727207</v>
      </c>
      <c r="Z140">
        <f t="shared" si="25"/>
        <v>-1219.7272727272721</v>
      </c>
    </row>
    <row r="141" spans="1:26" ht="20">
      <c r="A141" s="2" t="s">
        <v>6</v>
      </c>
      <c r="B141" s="3">
        <v>600</v>
      </c>
      <c r="C141" s="3">
        <v>582</v>
      </c>
      <c r="D141" s="3">
        <v>591</v>
      </c>
      <c r="E141" s="3">
        <v>585</v>
      </c>
      <c r="F141" s="3">
        <v>585</v>
      </c>
      <c r="G141" s="3">
        <v>599</v>
      </c>
      <c r="H141" s="3">
        <v>598</v>
      </c>
      <c r="I141" s="3">
        <v>596</v>
      </c>
      <c r="J141" s="3">
        <v>605</v>
      </c>
      <c r="K141" s="3">
        <v>617</v>
      </c>
      <c r="L141" s="3">
        <v>622</v>
      </c>
      <c r="M141" s="3">
        <v>605</v>
      </c>
      <c r="N141" s="6" t="s">
        <v>36</v>
      </c>
    </row>
    <row r="142" spans="1:26" ht="20">
      <c r="A142" s="2" t="s">
        <v>8</v>
      </c>
      <c r="B142" s="3">
        <v>605</v>
      </c>
      <c r="C142" s="3">
        <v>604</v>
      </c>
      <c r="D142" s="3">
        <v>609</v>
      </c>
      <c r="E142" s="3">
        <v>594</v>
      </c>
      <c r="F142" s="3">
        <v>594</v>
      </c>
      <c r="G142" s="3">
        <v>603</v>
      </c>
      <c r="H142" s="3">
        <v>627</v>
      </c>
      <c r="I142" s="3">
        <v>611</v>
      </c>
      <c r="J142" s="3">
        <v>625</v>
      </c>
      <c r="K142" s="3">
        <v>609</v>
      </c>
      <c r="L142" s="3">
        <v>625</v>
      </c>
      <c r="M142" s="3">
        <v>609</v>
      </c>
      <c r="N142" s="6" t="s">
        <v>36</v>
      </c>
    </row>
    <row r="143" spans="1:26" ht="20">
      <c r="A143" s="2" t="s">
        <v>9</v>
      </c>
      <c r="B143" s="3">
        <v>596</v>
      </c>
      <c r="C143" s="3">
        <v>608</v>
      </c>
      <c r="D143" s="3">
        <v>616</v>
      </c>
      <c r="E143" s="3">
        <v>576</v>
      </c>
      <c r="F143" s="3">
        <v>615</v>
      </c>
      <c r="G143" s="3">
        <v>609</v>
      </c>
      <c r="H143" s="3">
        <v>613</v>
      </c>
      <c r="I143" s="3">
        <v>628</v>
      </c>
      <c r="J143" s="3">
        <v>614</v>
      </c>
      <c r="K143" s="3">
        <v>618</v>
      </c>
      <c r="L143" s="3">
        <v>614</v>
      </c>
      <c r="M143" s="3">
        <v>669</v>
      </c>
      <c r="N143" s="6" t="s">
        <v>36</v>
      </c>
    </row>
    <row r="145" spans="1:14">
      <c r="A145" s="1"/>
      <c r="B145" s="2">
        <v>1</v>
      </c>
      <c r="C145" s="2">
        <v>2</v>
      </c>
      <c r="D145" s="2">
        <v>3</v>
      </c>
      <c r="E145" s="2">
        <v>4</v>
      </c>
      <c r="F145" s="2">
        <v>5</v>
      </c>
      <c r="G145" s="2">
        <v>6</v>
      </c>
      <c r="H145" s="2">
        <v>7</v>
      </c>
      <c r="I145" s="2">
        <v>8</v>
      </c>
      <c r="J145" s="2">
        <v>9</v>
      </c>
      <c r="K145" s="2">
        <v>10</v>
      </c>
      <c r="L145" s="2">
        <v>11</v>
      </c>
      <c r="M145" s="2">
        <v>12</v>
      </c>
    </row>
    <row r="146" spans="1:14" ht="20">
      <c r="A146" s="2" t="s">
        <v>0</v>
      </c>
      <c r="B146" s="3">
        <v>64</v>
      </c>
      <c r="C146" s="3">
        <v>66</v>
      </c>
      <c r="D146" s="3">
        <v>76</v>
      </c>
      <c r="E146" s="3">
        <v>65</v>
      </c>
      <c r="F146" s="3">
        <v>79</v>
      </c>
      <c r="G146" s="3">
        <v>61</v>
      </c>
      <c r="H146" s="3">
        <v>72</v>
      </c>
      <c r="I146" s="3">
        <v>51</v>
      </c>
      <c r="J146" s="3">
        <v>69</v>
      </c>
      <c r="K146" s="3">
        <v>66</v>
      </c>
      <c r="L146" s="3">
        <v>71</v>
      </c>
      <c r="M146" s="3">
        <v>67</v>
      </c>
      <c r="N146" s="6" t="s">
        <v>11</v>
      </c>
    </row>
    <row r="147" spans="1:14" ht="20">
      <c r="A147" s="2" t="s">
        <v>2</v>
      </c>
      <c r="B147" s="10">
        <v>45711</v>
      </c>
      <c r="C147" s="10">
        <v>43113</v>
      </c>
      <c r="D147" s="10">
        <v>43075</v>
      </c>
      <c r="E147" s="10">
        <v>42535</v>
      </c>
      <c r="F147" s="10">
        <v>42480</v>
      </c>
      <c r="G147" s="10">
        <v>43040</v>
      </c>
      <c r="H147" s="9">
        <v>41798</v>
      </c>
      <c r="I147" s="9">
        <v>42097</v>
      </c>
      <c r="J147" s="10">
        <v>44161</v>
      </c>
      <c r="K147" s="10">
        <v>42491</v>
      </c>
      <c r="L147" s="10">
        <v>43067</v>
      </c>
      <c r="M147" s="14">
        <v>31242</v>
      </c>
      <c r="N147" s="6" t="s">
        <v>11</v>
      </c>
    </row>
    <row r="148" spans="1:14" ht="20">
      <c r="A148" s="2" t="s">
        <v>3</v>
      </c>
      <c r="B148" s="3">
        <v>73</v>
      </c>
      <c r="C148" s="3">
        <v>63</v>
      </c>
      <c r="D148" s="3">
        <v>62</v>
      </c>
      <c r="E148" s="3">
        <v>57</v>
      </c>
      <c r="F148" s="3">
        <v>74</v>
      </c>
      <c r="G148" s="3">
        <v>72</v>
      </c>
      <c r="H148" s="3">
        <v>69</v>
      </c>
      <c r="I148" s="3">
        <v>64</v>
      </c>
      <c r="J148" s="3">
        <v>71</v>
      </c>
      <c r="K148" s="3">
        <v>61</v>
      </c>
      <c r="L148" s="3">
        <v>55</v>
      </c>
      <c r="M148" s="3">
        <v>68</v>
      </c>
      <c r="N148" s="6" t="s">
        <v>11</v>
      </c>
    </row>
    <row r="149" spans="1:14" ht="20">
      <c r="A149" s="2" t="s">
        <v>4</v>
      </c>
      <c r="B149" s="3">
        <v>20</v>
      </c>
      <c r="C149" s="3">
        <v>14</v>
      </c>
      <c r="D149" s="3">
        <v>21</v>
      </c>
      <c r="E149" s="3">
        <v>20</v>
      </c>
      <c r="F149" s="3">
        <v>20</v>
      </c>
      <c r="G149" s="3">
        <v>18</v>
      </c>
      <c r="H149" s="3">
        <v>18</v>
      </c>
      <c r="I149" s="3">
        <v>16</v>
      </c>
      <c r="J149" s="3">
        <v>20</v>
      </c>
      <c r="K149" s="3">
        <v>18</v>
      </c>
      <c r="L149" s="3">
        <v>11</v>
      </c>
      <c r="M149" s="3">
        <v>12</v>
      </c>
      <c r="N149" s="6" t="s">
        <v>11</v>
      </c>
    </row>
    <row r="150" spans="1:14" ht="20">
      <c r="A150" s="2" t="s">
        <v>5</v>
      </c>
      <c r="B150" s="3">
        <v>24</v>
      </c>
      <c r="C150" s="3">
        <v>21</v>
      </c>
      <c r="D150" s="3">
        <v>15</v>
      </c>
      <c r="E150" s="3">
        <v>14</v>
      </c>
      <c r="F150" s="3">
        <v>27</v>
      </c>
      <c r="G150" s="3">
        <v>12</v>
      </c>
      <c r="H150" s="3">
        <v>12</v>
      </c>
      <c r="I150" s="3">
        <v>19</v>
      </c>
      <c r="J150" s="3">
        <v>15</v>
      </c>
      <c r="K150" s="3">
        <v>18</v>
      </c>
      <c r="L150" s="3">
        <v>17</v>
      </c>
      <c r="M150" s="3">
        <v>27</v>
      </c>
      <c r="N150" s="6" t="s">
        <v>11</v>
      </c>
    </row>
    <row r="151" spans="1:14" ht="20">
      <c r="A151" s="2" t="s">
        <v>6</v>
      </c>
      <c r="B151" s="3">
        <v>22</v>
      </c>
      <c r="C151" s="3">
        <v>23</v>
      </c>
      <c r="D151" s="3">
        <v>18</v>
      </c>
      <c r="E151" s="3">
        <v>22</v>
      </c>
      <c r="F151" s="3">
        <v>15</v>
      </c>
      <c r="G151" s="3">
        <v>20</v>
      </c>
      <c r="H151" s="3">
        <v>12</v>
      </c>
      <c r="I151" s="3">
        <v>19</v>
      </c>
      <c r="J151" s="3">
        <v>18</v>
      </c>
      <c r="K151" s="3">
        <v>29</v>
      </c>
      <c r="L151" s="3">
        <v>14</v>
      </c>
      <c r="M151" s="3">
        <v>7</v>
      </c>
      <c r="N151" s="6" t="s">
        <v>11</v>
      </c>
    </row>
    <row r="152" spans="1:14" ht="20">
      <c r="A152" s="2" t="s">
        <v>8</v>
      </c>
      <c r="B152" s="3">
        <v>10</v>
      </c>
      <c r="C152" s="3">
        <v>19</v>
      </c>
      <c r="D152" s="3">
        <v>17</v>
      </c>
      <c r="E152" s="3">
        <v>19</v>
      </c>
      <c r="F152" s="3">
        <v>21</v>
      </c>
      <c r="G152" s="3">
        <v>30</v>
      </c>
      <c r="H152" s="3">
        <v>15</v>
      </c>
      <c r="I152" s="3">
        <v>23</v>
      </c>
      <c r="J152" s="3">
        <v>16</v>
      </c>
      <c r="K152" s="3">
        <v>25</v>
      </c>
      <c r="L152" s="3">
        <v>15</v>
      </c>
      <c r="M152" s="3">
        <v>15</v>
      </c>
      <c r="N152" s="6" t="s">
        <v>11</v>
      </c>
    </row>
    <row r="153" spans="1:14" ht="20">
      <c r="A153" s="2" t="s">
        <v>9</v>
      </c>
      <c r="B153" s="3">
        <v>8</v>
      </c>
      <c r="C153" s="3">
        <v>13</v>
      </c>
      <c r="D153" s="3">
        <v>18</v>
      </c>
      <c r="E153" s="3">
        <v>28</v>
      </c>
      <c r="F153" s="3">
        <v>19</v>
      </c>
      <c r="G153" s="3">
        <v>17</v>
      </c>
      <c r="H153" s="3">
        <v>25</v>
      </c>
      <c r="I153" s="3">
        <v>24</v>
      </c>
      <c r="J153" s="3">
        <v>26</v>
      </c>
      <c r="K153" s="3">
        <v>19</v>
      </c>
      <c r="L153" s="3">
        <v>27</v>
      </c>
      <c r="M153" s="3">
        <v>11</v>
      </c>
      <c r="N153" s="6" t="s">
        <v>11</v>
      </c>
    </row>
    <row r="155" spans="1:14">
      <c r="A155" s="1"/>
      <c r="B155" s="2">
        <v>1</v>
      </c>
      <c r="C155" s="2">
        <v>2</v>
      </c>
      <c r="D155" s="2">
        <v>3</v>
      </c>
      <c r="E155" s="2">
        <v>4</v>
      </c>
      <c r="F155" s="2">
        <v>5</v>
      </c>
      <c r="G155" s="2">
        <v>6</v>
      </c>
      <c r="H155" s="2">
        <v>7</v>
      </c>
      <c r="I155" s="2">
        <v>8</v>
      </c>
      <c r="J155" s="2">
        <v>9</v>
      </c>
      <c r="K155" s="2">
        <v>10</v>
      </c>
      <c r="L155" s="2">
        <v>11</v>
      </c>
      <c r="M155" s="2">
        <v>12</v>
      </c>
    </row>
    <row r="156" spans="1:14">
      <c r="A156" s="2" t="s">
        <v>0</v>
      </c>
      <c r="B156" s="18">
        <v>0.77700000000000002</v>
      </c>
      <c r="C156" s="18">
        <v>0.79300000000000004</v>
      </c>
      <c r="D156" s="17">
        <v>0.82699999999999996</v>
      </c>
      <c r="E156" s="17">
        <v>0.83699999999999997</v>
      </c>
      <c r="F156" s="11">
        <v>1.117</v>
      </c>
      <c r="G156" s="13">
        <v>1.0640000000000001</v>
      </c>
      <c r="H156" s="13">
        <v>1.0649999999999999</v>
      </c>
      <c r="I156" s="13">
        <v>1.0629999999999999</v>
      </c>
      <c r="J156" s="13">
        <v>1.071</v>
      </c>
      <c r="K156" s="13">
        <v>1.0780000000000001</v>
      </c>
      <c r="L156" s="13">
        <v>1.0660000000000001</v>
      </c>
      <c r="M156" s="13">
        <v>1.0640000000000001</v>
      </c>
      <c r="N156" s="6">
        <v>590</v>
      </c>
    </row>
    <row r="157" spans="1:14">
      <c r="A157" s="2" t="s">
        <v>2</v>
      </c>
      <c r="B157" s="9">
        <v>1.216</v>
      </c>
      <c r="C157" s="9">
        <v>1.2649999999999999</v>
      </c>
      <c r="D157" s="9">
        <v>1.254</v>
      </c>
      <c r="E157" s="9">
        <v>1.274</v>
      </c>
      <c r="F157" s="9">
        <v>1.2749999999999999</v>
      </c>
      <c r="G157" s="10">
        <v>1.294</v>
      </c>
      <c r="H157" s="9">
        <v>1.2649999999999999</v>
      </c>
      <c r="I157" s="9">
        <v>1.2629999999999999</v>
      </c>
      <c r="J157" s="10">
        <v>1.3240000000000001</v>
      </c>
      <c r="K157" s="9">
        <v>1.266</v>
      </c>
      <c r="L157" s="10">
        <v>1.387</v>
      </c>
      <c r="M157" s="18">
        <v>0.76800000000000002</v>
      </c>
      <c r="N157" s="6">
        <v>590</v>
      </c>
    </row>
    <row r="158" spans="1:14">
      <c r="A158" s="2" t="s">
        <v>3</v>
      </c>
      <c r="B158" s="3">
        <v>4.3999999999999997E-2</v>
      </c>
      <c r="C158" s="3">
        <v>4.3999999999999997E-2</v>
      </c>
      <c r="D158" s="3">
        <v>4.3999999999999997E-2</v>
      </c>
      <c r="E158" s="3">
        <v>4.2999999999999997E-2</v>
      </c>
      <c r="F158" s="3">
        <v>4.2999999999999997E-2</v>
      </c>
      <c r="G158" s="3">
        <v>4.2999999999999997E-2</v>
      </c>
      <c r="H158" s="3">
        <v>4.2000000000000003E-2</v>
      </c>
      <c r="I158" s="3">
        <v>4.3999999999999997E-2</v>
      </c>
      <c r="J158" s="3">
        <v>4.3999999999999997E-2</v>
      </c>
      <c r="K158" s="3">
        <v>4.2999999999999997E-2</v>
      </c>
      <c r="L158" s="3">
        <v>4.2999999999999997E-2</v>
      </c>
      <c r="M158" s="3">
        <v>4.2000000000000003E-2</v>
      </c>
      <c r="N158" s="6">
        <v>590</v>
      </c>
    </row>
    <row r="159" spans="1:14">
      <c r="A159" s="2" t="s">
        <v>4</v>
      </c>
      <c r="B159" s="3">
        <v>4.5999999999999999E-2</v>
      </c>
      <c r="C159" s="3">
        <v>4.7E-2</v>
      </c>
      <c r="D159" s="3">
        <v>4.7E-2</v>
      </c>
      <c r="E159" s="3">
        <v>4.7E-2</v>
      </c>
      <c r="F159" s="3">
        <v>4.7E-2</v>
      </c>
      <c r="G159" s="3">
        <v>4.7E-2</v>
      </c>
      <c r="H159" s="3">
        <v>4.7E-2</v>
      </c>
      <c r="I159" s="3">
        <v>4.7E-2</v>
      </c>
      <c r="J159" s="3">
        <v>4.7E-2</v>
      </c>
      <c r="K159" s="3">
        <v>4.7E-2</v>
      </c>
      <c r="L159" s="3">
        <v>4.7E-2</v>
      </c>
      <c r="M159" s="3">
        <v>4.5999999999999999E-2</v>
      </c>
      <c r="N159" s="6">
        <v>590</v>
      </c>
    </row>
    <row r="160" spans="1:14">
      <c r="A160" s="2" t="s">
        <v>5</v>
      </c>
      <c r="B160" s="3">
        <v>4.5999999999999999E-2</v>
      </c>
      <c r="C160" s="3">
        <v>4.7E-2</v>
      </c>
      <c r="D160" s="3">
        <v>4.5999999999999999E-2</v>
      </c>
      <c r="E160" s="3">
        <v>4.5999999999999999E-2</v>
      </c>
      <c r="F160" s="3">
        <v>4.7E-2</v>
      </c>
      <c r="G160" s="3">
        <v>4.7E-2</v>
      </c>
      <c r="H160" s="3">
        <v>4.7E-2</v>
      </c>
      <c r="I160" s="3">
        <v>4.5999999999999999E-2</v>
      </c>
      <c r="J160" s="3">
        <v>4.5999999999999999E-2</v>
      </c>
      <c r="K160" s="3">
        <v>4.7E-2</v>
      </c>
      <c r="L160" s="3">
        <v>4.7E-2</v>
      </c>
      <c r="M160" s="3">
        <v>4.7E-2</v>
      </c>
      <c r="N160" s="6">
        <v>590</v>
      </c>
    </row>
    <row r="161" spans="1:26">
      <c r="A161" s="2" t="s">
        <v>6</v>
      </c>
      <c r="B161" s="3">
        <v>4.7E-2</v>
      </c>
      <c r="C161" s="3">
        <v>4.7E-2</v>
      </c>
      <c r="D161" s="3">
        <v>4.7E-2</v>
      </c>
      <c r="E161" s="3">
        <v>4.7E-2</v>
      </c>
      <c r="F161" s="3">
        <v>4.7E-2</v>
      </c>
      <c r="G161" s="3">
        <v>4.7E-2</v>
      </c>
      <c r="H161" s="3">
        <v>4.5999999999999999E-2</v>
      </c>
      <c r="I161" s="3">
        <v>4.7E-2</v>
      </c>
      <c r="J161" s="3">
        <v>4.7E-2</v>
      </c>
      <c r="K161" s="3">
        <v>4.7E-2</v>
      </c>
      <c r="L161" s="3">
        <v>4.7E-2</v>
      </c>
      <c r="M161" s="3">
        <v>4.5999999999999999E-2</v>
      </c>
      <c r="N161" s="6">
        <v>590</v>
      </c>
    </row>
    <row r="162" spans="1:26">
      <c r="A162" s="2" t="s">
        <v>8</v>
      </c>
      <c r="B162" s="3">
        <v>4.7E-2</v>
      </c>
      <c r="C162" s="3">
        <v>0.05</v>
      </c>
      <c r="D162" s="3">
        <v>4.5999999999999999E-2</v>
      </c>
      <c r="E162" s="3">
        <v>4.5999999999999999E-2</v>
      </c>
      <c r="F162" s="3">
        <v>4.5999999999999999E-2</v>
      </c>
      <c r="G162" s="3">
        <v>4.5999999999999999E-2</v>
      </c>
      <c r="H162" s="3">
        <v>4.5999999999999999E-2</v>
      </c>
      <c r="I162" s="3">
        <v>4.5999999999999999E-2</v>
      </c>
      <c r="J162" s="3">
        <v>4.5999999999999999E-2</v>
      </c>
      <c r="K162" s="3">
        <v>4.5999999999999999E-2</v>
      </c>
      <c r="L162" s="3">
        <v>4.5999999999999999E-2</v>
      </c>
      <c r="M162" s="3">
        <v>4.5999999999999999E-2</v>
      </c>
      <c r="N162" s="6">
        <v>590</v>
      </c>
    </row>
    <row r="163" spans="1:26">
      <c r="A163" s="2" t="s">
        <v>9</v>
      </c>
      <c r="B163" s="3">
        <v>4.9000000000000002E-2</v>
      </c>
      <c r="C163" s="3">
        <v>4.7E-2</v>
      </c>
      <c r="D163" s="3">
        <v>4.5999999999999999E-2</v>
      </c>
      <c r="E163" s="3">
        <v>4.7E-2</v>
      </c>
      <c r="F163" s="3">
        <v>4.7E-2</v>
      </c>
      <c r="G163" s="3">
        <v>4.5999999999999999E-2</v>
      </c>
      <c r="H163" s="3">
        <v>4.5999999999999999E-2</v>
      </c>
      <c r="I163" s="3">
        <v>4.5999999999999999E-2</v>
      </c>
      <c r="J163" s="3">
        <v>4.3999999999999997E-2</v>
      </c>
      <c r="K163" s="3">
        <v>4.7E-2</v>
      </c>
      <c r="L163" s="3">
        <v>4.7E-2</v>
      </c>
      <c r="M163" s="3">
        <v>4.7E-2</v>
      </c>
      <c r="N163" s="6">
        <v>590</v>
      </c>
    </row>
    <row r="165" spans="1:26">
      <c r="A165" s="15" t="s">
        <v>52</v>
      </c>
      <c r="B165" s="20">
        <v>458488</v>
      </c>
      <c r="P165" t="s">
        <v>52</v>
      </c>
      <c r="U165" t="s">
        <v>37</v>
      </c>
      <c r="V165">
        <f>AVERAGE(B170:L170)</f>
        <v>12010.454545454546</v>
      </c>
    </row>
    <row r="167" spans="1:26">
      <c r="A167" s="1"/>
      <c r="B167" s="2">
        <v>1</v>
      </c>
      <c r="C167" s="2">
        <v>2</v>
      </c>
      <c r="D167" s="2">
        <v>3</v>
      </c>
      <c r="E167" s="2">
        <v>4</v>
      </c>
      <c r="F167" s="2">
        <v>5</v>
      </c>
      <c r="G167" s="2">
        <v>6</v>
      </c>
      <c r="H167" s="2">
        <v>7</v>
      </c>
      <c r="I167" s="2">
        <v>8</v>
      </c>
      <c r="J167" s="2">
        <v>9</v>
      </c>
      <c r="K167" s="2">
        <v>10</v>
      </c>
      <c r="L167" s="2">
        <v>11</v>
      </c>
      <c r="M167" s="2">
        <v>12</v>
      </c>
      <c r="P167" t="s">
        <v>27</v>
      </c>
    </row>
    <row r="168" spans="1:26" ht="20">
      <c r="A168" s="2" t="s">
        <v>0</v>
      </c>
      <c r="B168" s="10">
        <v>17393</v>
      </c>
      <c r="C168" s="10">
        <v>16865</v>
      </c>
      <c r="D168" s="10">
        <v>16717</v>
      </c>
      <c r="E168" s="10">
        <v>16412</v>
      </c>
      <c r="F168" s="9">
        <v>15724</v>
      </c>
      <c r="G168" s="10">
        <v>16428</v>
      </c>
      <c r="H168" s="10">
        <v>16505</v>
      </c>
      <c r="I168" s="10">
        <v>16710</v>
      </c>
      <c r="J168" s="10">
        <v>16602</v>
      </c>
      <c r="K168" s="10">
        <v>16396</v>
      </c>
      <c r="L168" s="10">
        <v>16595</v>
      </c>
      <c r="M168" s="10">
        <v>16858</v>
      </c>
      <c r="N168" s="6" t="s">
        <v>43</v>
      </c>
    </row>
    <row r="169" spans="1:26" ht="20">
      <c r="A169" s="2" t="s">
        <v>2</v>
      </c>
      <c r="B169" s="13">
        <v>13057</v>
      </c>
      <c r="C169" s="14">
        <v>12388</v>
      </c>
      <c r="D169" s="14">
        <v>12450</v>
      </c>
      <c r="E169" s="14">
        <v>12096</v>
      </c>
      <c r="F169" s="14">
        <v>12252</v>
      </c>
      <c r="G169" s="14">
        <v>12103</v>
      </c>
      <c r="H169" s="14">
        <v>11947</v>
      </c>
      <c r="I169" s="14">
        <v>12127</v>
      </c>
      <c r="J169" s="14">
        <v>12008</v>
      </c>
      <c r="K169" s="14">
        <v>12188</v>
      </c>
      <c r="L169" s="14">
        <v>11783</v>
      </c>
      <c r="M169" s="8">
        <v>5533</v>
      </c>
      <c r="N169" s="6" t="s">
        <v>43</v>
      </c>
      <c r="P169" t="s">
        <v>28</v>
      </c>
    </row>
    <row r="170" spans="1:26" ht="20">
      <c r="A170" s="2" t="s">
        <v>3</v>
      </c>
      <c r="B170" s="14">
        <v>11968</v>
      </c>
      <c r="C170" s="14">
        <v>12162</v>
      </c>
      <c r="D170" s="14">
        <v>12078</v>
      </c>
      <c r="E170" s="14">
        <v>12168</v>
      </c>
      <c r="F170" s="14">
        <v>12030</v>
      </c>
      <c r="G170" s="14">
        <v>12085</v>
      </c>
      <c r="H170" s="14">
        <v>11901</v>
      </c>
      <c r="I170" s="14">
        <v>12101</v>
      </c>
      <c r="J170" s="14">
        <v>11839</v>
      </c>
      <c r="K170" s="14">
        <v>11921</v>
      </c>
      <c r="L170" s="14">
        <v>11862</v>
      </c>
      <c r="M170" s="14">
        <v>11936</v>
      </c>
      <c r="N170" s="6" t="s">
        <v>43</v>
      </c>
      <c r="P170">
        <f>B168-$V$165</f>
        <v>5382.545454545454</v>
      </c>
      <c r="Q170">
        <f t="shared" ref="Q170:X170" si="26">C168-$V$165</f>
        <v>4854.545454545454</v>
      </c>
      <c r="R170">
        <f t="shared" si="26"/>
        <v>4706.545454545454</v>
      </c>
      <c r="S170">
        <f t="shared" si="26"/>
        <v>4401.545454545454</v>
      </c>
      <c r="T170">
        <f t="shared" si="26"/>
        <v>3713.545454545454</v>
      </c>
      <c r="U170">
        <f t="shared" si="26"/>
        <v>4417.545454545454</v>
      </c>
      <c r="V170">
        <f t="shared" si="26"/>
        <v>4494.545454545454</v>
      </c>
      <c r="W170">
        <f t="shared" si="26"/>
        <v>4699.545454545454</v>
      </c>
      <c r="X170">
        <f t="shared" si="26"/>
        <v>4591.545454545454</v>
      </c>
      <c r="Y170">
        <f>K168-$V$165</f>
        <v>4385.545454545454</v>
      </c>
      <c r="Z170">
        <f>L168-$V$165</f>
        <v>4584.545454545454</v>
      </c>
    </row>
    <row r="171" spans="1:26" ht="20">
      <c r="A171" s="2" t="s">
        <v>4</v>
      </c>
      <c r="B171" s="3">
        <v>556</v>
      </c>
      <c r="C171" s="3">
        <v>534</v>
      </c>
      <c r="D171" s="3">
        <v>547</v>
      </c>
      <c r="E171" s="3">
        <v>566</v>
      </c>
      <c r="F171" s="3">
        <v>572</v>
      </c>
      <c r="G171" s="3">
        <v>567</v>
      </c>
      <c r="H171" s="3">
        <v>559</v>
      </c>
      <c r="I171" s="3">
        <v>562</v>
      </c>
      <c r="J171" s="3">
        <v>570</v>
      </c>
      <c r="K171" s="3">
        <v>567</v>
      </c>
      <c r="L171" s="3">
        <v>576</v>
      </c>
      <c r="M171" s="3">
        <v>571</v>
      </c>
      <c r="N171" s="6" t="s">
        <v>43</v>
      </c>
    </row>
    <row r="172" spans="1:26" ht="20">
      <c r="A172" s="2" t="s">
        <v>5</v>
      </c>
      <c r="B172" s="3">
        <v>547</v>
      </c>
      <c r="C172" s="3">
        <v>542</v>
      </c>
      <c r="D172" s="3">
        <v>546</v>
      </c>
      <c r="E172" s="3">
        <v>547</v>
      </c>
      <c r="F172" s="3">
        <v>559</v>
      </c>
      <c r="G172" s="3">
        <v>575</v>
      </c>
      <c r="H172" s="3">
        <v>562</v>
      </c>
      <c r="I172" s="3">
        <v>570</v>
      </c>
      <c r="J172" s="3">
        <v>572</v>
      </c>
      <c r="K172" s="3">
        <v>560</v>
      </c>
      <c r="L172" s="3">
        <v>582</v>
      </c>
      <c r="M172" s="3">
        <v>561</v>
      </c>
      <c r="N172" s="6" t="s">
        <v>43</v>
      </c>
      <c r="P172" t="s">
        <v>29</v>
      </c>
    </row>
    <row r="173" spans="1:26" ht="20">
      <c r="A173" s="2" t="s">
        <v>6</v>
      </c>
      <c r="B173" s="3">
        <v>557</v>
      </c>
      <c r="C173" s="3">
        <v>552</v>
      </c>
      <c r="D173" s="3">
        <v>524</v>
      </c>
      <c r="E173" s="3">
        <v>556</v>
      </c>
      <c r="F173" s="3">
        <v>551</v>
      </c>
      <c r="G173" s="3">
        <v>561</v>
      </c>
      <c r="H173" s="3">
        <v>535</v>
      </c>
      <c r="I173" s="3">
        <v>590</v>
      </c>
      <c r="J173" s="3">
        <v>572</v>
      </c>
      <c r="K173" s="3">
        <v>571</v>
      </c>
      <c r="L173" s="3">
        <v>561</v>
      </c>
      <c r="M173" s="3">
        <v>561</v>
      </c>
      <c r="N173" s="6" t="s">
        <v>43</v>
      </c>
      <c r="P173">
        <f>B169-$V$165</f>
        <v>1046.545454545454</v>
      </c>
      <c r="Q173">
        <f t="shared" ref="Q173:Z173" si="27">C169-$V$165</f>
        <v>377.54545454545405</v>
      </c>
      <c r="R173">
        <f t="shared" si="27"/>
        <v>439.54545454545405</v>
      </c>
      <c r="S173">
        <f t="shared" si="27"/>
        <v>85.545454545454049</v>
      </c>
      <c r="T173">
        <f t="shared" si="27"/>
        <v>241.54545454545405</v>
      </c>
      <c r="U173">
        <f t="shared" si="27"/>
        <v>92.545454545454049</v>
      </c>
      <c r="V173">
        <f t="shared" si="27"/>
        <v>-63.454545454545951</v>
      </c>
      <c r="W173">
        <f t="shared" si="27"/>
        <v>116.54545454545405</v>
      </c>
      <c r="X173">
        <f t="shared" si="27"/>
        <v>-2.4545454545459506</v>
      </c>
      <c r="Y173">
        <f t="shared" si="27"/>
        <v>177.54545454545405</v>
      </c>
      <c r="Z173">
        <f t="shared" si="27"/>
        <v>-227.45454545454595</v>
      </c>
    </row>
    <row r="174" spans="1:26" ht="20">
      <c r="A174" s="2" t="s">
        <v>8</v>
      </c>
      <c r="B174" s="3">
        <v>543</v>
      </c>
      <c r="C174" s="3">
        <v>585</v>
      </c>
      <c r="D174" s="3">
        <v>572</v>
      </c>
      <c r="E174" s="3">
        <v>567</v>
      </c>
      <c r="F174" s="3">
        <v>562</v>
      </c>
      <c r="G174" s="3">
        <v>575</v>
      </c>
      <c r="H174" s="3">
        <v>580</v>
      </c>
      <c r="I174" s="3">
        <v>566</v>
      </c>
      <c r="J174" s="3">
        <v>570</v>
      </c>
      <c r="K174" s="3">
        <v>580</v>
      </c>
      <c r="L174" s="3">
        <v>576</v>
      </c>
      <c r="M174" s="3">
        <v>565</v>
      </c>
      <c r="N174" s="6" t="s">
        <v>43</v>
      </c>
    </row>
    <row r="175" spans="1:26" ht="20">
      <c r="A175" s="2" t="s">
        <v>9</v>
      </c>
      <c r="B175" s="3">
        <v>552</v>
      </c>
      <c r="C175" s="3">
        <v>554</v>
      </c>
      <c r="D175" s="3">
        <v>579</v>
      </c>
      <c r="E175" s="3">
        <v>573</v>
      </c>
      <c r="F175" s="3">
        <v>563</v>
      </c>
      <c r="G175" s="3">
        <v>547</v>
      </c>
      <c r="H175" s="3">
        <v>568</v>
      </c>
      <c r="I175" s="3">
        <v>588</v>
      </c>
      <c r="J175" s="3">
        <v>548</v>
      </c>
      <c r="K175" s="3">
        <v>589</v>
      </c>
      <c r="L175" s="3">
        <v>576</v>
      </c>
      <c r="M175" s="3">
        <v>592</v>
      </c>
      <c r="N175" s="6" t="s">
        <v>43</v>
      </c>
    </row>
    <row r="176" spans="1:26">
      <c r="U176" t="s">
        <v>37</v>
      </c>
      <c r="V176">
        <f>AVERAGE(B190:L190)</f>
        <v>4.3363636363636354E-2</v>
      </c>
    </row>
    <row r="177" spans="1:27">
      <c r="A177" s="1"/>
      <c r="B177" s="2">
        <v>1</v>
      </c>
      <c r="C177" s="2">
        <v>2</v>
      </c>
      <c r="D177" s="2">
        <v>3</v>
      </c>
      <c r="E177" s="2">
        <v>4</v>
      </c>
      <c r="F177" s="2">
        <v>5</v>
      </c>
      <c r="G177" s="2">
        <v>6</v>
      </c>
      <c r="H177" s="2">
        <v>7</v>
      </c>
      <c r="I177" s="2">
        <v>8</v>
      </c>
      <c r="J177" s="2">
        <v>9</v>
      </c>
      <c r="K177" s="2">
        <v>10</v>
      </c>
      <c r="L177" s="2">
        <v>11</v>
      </c>
      <c r="M177" s="2">
        <v>12</v>
      </c>
      <c r="P177" t="s">
        <v>30</v>
      </c>
    </row>
    <row r="178" spans="1:27" ht="20">
      <c r="A178" s="2" t="s">
        <v>0</v>
      </c>
      <c r="B178" s="3">
        <v>63</v>
      </c>
      <c r="C178" s="3">
        <v>58</v>
      </c>
      <c r="D178" s="3">
        <v>58</v>
      </c>
      <c r="E178" s="3">
        <v>70</v>
      </c>
      <c r="F178" s="3">
        <v>66</v>
      </c>
      <c r="G178" s="3">
        <v>70</v>
      </c>
      <c r="H178" s="3">
        <v>67</v>
      </c>
      <c r="I178" s="3">
        <v>67</v>
      </c>
      <c r="J178" s="3">
        <v>56</v>
      </c>
      <c r="K178" s="3">
        <v>76</v>
      </c>
      <c r="L178" s="3">
        <v>68</v>
      </c>
      <c r="M178" s="3">
        <v>58</v>
      </c>
      <c r="N178" s="6" t="s">
        <v>11</v>
      </c>
    </row>
    <row r="179" spans="1:27" ht="20">
      <c r="A179" s="2" t="s">
        <v>2</v>
      </c>
      <c r="B179" s="10">
        <v>45995</v>
      </c>
      <c r="C179" s="10">
        <v>42782</v>
      </c>
      <c r="D179" s="10">
        <v>43009</v>
      </c>
      <c r="E179" s="9">
        <v>42206</v>
      </c>
      <c r="F179" s="9">
        <v>42221</v>
      </c>
      <c r="G179" s="10">
        <v>43106</v>
      </c>
      <c r="H179" s="9">
        <v>41599</v>
      </c>
      <c r="I179" s="9">
        <v>42222</v>
      </c>
      <c r="J179" s="10">
        <v>44486</v>
      </c>
      <c r="K179" s="9">
        <v>42366</v>
      </c>
      <c r="L179" s="10">
        <v>42926</v>
      </c>
      <c r="M179" s="14">
        <v>32244</v>
      </c>
      <c r="N179" s="6" t="s">
        <v>11</v>
      </c>
      <c r="P179" t="s">
        <v>28</v>
      </c>
    </row>
    <row r="180" spans="1:27" ht="20">
      <c r="A180" s="2" t="s">
        <v>3</v>
      </c>
      <c r="B180" s="3">
        <v>67</v>
      </c>
      <c r="C180" s="3">
        <v>52</v>
      </c>
      <c r="D180" s="3">
        <v>67</v>
      </c>
      <c r="E180" s="3">
        <v>58</v>
      </c>
      <c r="F180" s="3">
        <v>60</v>
      </c>
      <c r="G180" s="3">
        <v>63</v>
      </c>
      <c r="H180" s="3">
        <v>72</v>
      </c>
      <c r="I180" s="3">
        <v>59</v>
      </c>
      <c r="J180" s="3">
        <v>57</v>
      </c>
      <c r="K180" s="3">
        <v>61</v>
      </c>
      <c r="L180" s="3">
        <v>71</v>
      </c>
      <c r="M180" s="3">
        <v>59</v>
      </c>
      <c r="N180" s="6" t="s">
        <v>11</v>
      </c>
      <c r="P180">
        <f>B188-$V$176</f>
        <v>0.73163636363636364</v>
      </c>
      <c r="Q180">
        <f t="shared" ref="Q180:Z180" si="28">C188-$V$176</f>
        <v>0.75063636363636366</v>
      </c>
      <c r="R180">
        <f t="shared" si="28"/>
        <v>0.78363636363636358</v>
      </c>
      <c r="S180">
        <f t="shared" si="28"/>
        <v>0.79363636363636358</v>
      </c>
      <c r="T180">
        <f t="shared" si="28"/>
        <v>1.0686363636363638</v>
      </c>
      <c r="U180">
        <f t="shared" si="28"/>
        <v>1.0136363636363637</v>
      </c>
      <c r="V180">
        <f t="shared" si="28"/>
        <v>1.0246363636363638</v>
      </c>
      <c r="W180">
        <f t="shared" si="28"/>
        <v>1.0156363636363637</v>
      </c>
      <c r="X180">
        <f t="shared" si="28"/>
        <v>1.0286363636363638</v>
      </c>
      <c r="Y180">
        <f t="shared" si="28"/>
        <v>1.0296363636363637</v>
      </c>
      <c r="Z180">
        <f t="shared" si="28"/>
        <v>1.0246363636363638</v>
      </c>
    </row>
    <row r="181" spans="1:27" ht="20">
      <c r="A181" s="2" t="s">
        <v>4</v>
      </c>
      <c r="B181" s="3">
        <v>19</v>
      </c>
      <c r="C181" s="3">
        <v>16</v>
      </c>
      <c r="D181" s="3">
        <v>27</v>
      </c>
      <c r="E181" s="3">
        <v>16</v>
      </c>
      <c r="F181" s="3">
        <v>23</v>
      </c>
      <c r="G181" s="3">
        <v>13</v>
      </c>
      <c r="H181" s="3">
        <v>23</v>
      </c>
      <c r="I181" s="3">
        <v>14</v>
      </c>
      <c r="J181" s="3">
        <v>10</v>
      </c>
      <c r="K181" s="3">
        <v>11</v>
      </c>
      <c r="L181" s="3">
        <v>18</v>
      </c>
      <c r="M181" s="3">
        <v>28</v>
      </c>
      <c r="N181" s="6" t="s">
        <v>11</v>
      </c>
    </row>
    <row r="182" spans="1:27" ht="20">
      <c r="A182" s="2" t="s">
        <v>5</v>
      </c>
      <c r="B182" s="3">
        <v>23</v>
      </c>
      <c r="C182" s="3">
        <v>29</v>
      </c>
      <c r="D182" s="3">
        <v>11</v>
      </c>
      <c r="E182" s="3">
        <v>11</v>
      </c>
      <c r="F182" s="3">
        <v>7</v>
      </c>
      <c r="G182" s="3">
        <v>22</v>
      </c>
      <c r="H182" s="3">
        <v>11</v>
      </c>
      <c r="I182" s="3">
        <v>18</v>
      </c>
      <c r="J182" s="3">
        <v>25</v>
      </c>
      <c r="K182" s="3">
        <v>14</v>
      </c>
      <c r="L182" s="3">
        <v>20</v>
      </c>
      <c r="M182" s="3">
        <v>16</v>
      </c>
      <c r="N182" s="6" t="s">
        <v>11</v>
      </c>
      <c r="P182" t="s">
        <v>29</v>
      </c>
    </row>
    <row r="183" spans="1:27" ht="20">
      <c r="A183" s="2" t="s">
        <v>6</v>
      </c>
      <c r="B183" s="3">
        <v>27</v>
      </c>
      <c r="C183" s="3">
        <v>20</v>
      </c>
      <c r="D183" s="3">
        <v>19</v>
      </c>
      <c r="E183" s="3">
        <v>13</v>
      </c>
      <c r="F183" s="3">
        <v>18</v>
      </c>
      <c r="G183" s="3">
        <v>14</v>
      </c>
      <c r="H183" s="3">
        <v>29</v>
      </c>
      <c r="I183" s="3">
        <v>16</v>
      </c>
      <c r="J183" s="3">
        <v>9</v>
      </c>
      <c r="K183" s="3">
        <v>16</v>
      </c>
      <c r="L183" s="3">
        <v>17</v>
      </c>
      <c r="M183" s="3">
        <v>24</v>
      </c>
      <c r="N183" s="6" t="s">
        <v>11</v>
      </c>
      <c r="P183">
        <f>B189-$V$176</f>
        <v>1.1686363636363637</v>
      </c>
      <c r="Q183">
        <f t="shared" ref="Q183:Z183" si="29">C189-$V$176</f>
        <v>1.2176363636363636</v>
      </c>
      <c r="R183">
        <f t="shared" si="29"/>
        <v>1.2066363636363637</v>
      </c>
      <c r="S183">
        <f t="shared" si="29"/>
        <v>1.2316363636363636</v>
      </c>
      <c r="T183">
        <f t="shared" si="29"/>
        <v>1.2296363636363636</v>
      </c>
      <c r="U183">
        <f t="shared" si="29"/>
        <v>1.2426363636363638</v>
      </c>
      <c r="V183">
        <f t="shared" si="29"/>
        <v>1.2186363636363637</v>
      </c>
      <c r="W183">
        <f t="shared" si="29"/>
        <v>1.2186363636363637</v>
      </c>
      <c r="X183">
        <f t="shared" si="29"/>
        <v>1.2796363636363637</v>
      </c>
      <c r="Y183">
        <f t="shared" si="29"/>
        <v>1.2216363636363636</v>
      </c>
      <c r="Z183">
        <f t="shared" si="29"/>
        <v>1.3446363636363636</v>
      </c>
    </row>
    <row r="184" spans="1:27" ht="20">
      <c r="A184" s="2" t="s">
        <v>8</v>
      </c>
      <c r="B184" s="3">
        <v>16</v>
      </c>
      <c r="C184" s="3">
        <v>14</v>
      </c>
      <c r="D184" s="3">
        <v>22</v>
      </c>
      <c r="E184" s="3">
        <v>28</v>
      </c>
      <c r="F184" s="3">
        <v>18</v>
      </c>
      <c r="G184" s="3">
        <v>11</v>
      </c>
      <c r="H184" s="3">
        <v>11</v>
      </c>
      <c r="I184" s="3">
        <v>19</v>
      </c>
      <c r="J184" s="3">
        <v>29</v>
      </c>
      <c r="K184" s="3">
        <v>13</v>
      </c>
      <c r="L184" s="3">
        <v>12</v>
      </c>
      <c r="M184" s="3">
        <v>12</v>
      </c>
      <c r="N184" s="6" t="s">
        <v>11</v>
      </c>
    </row>
    <row r="185" spans="1:27" ht="20">
      <c r="A185" s="2" t="s">
        <v>9</v>
      </c>
      <c r="B185" s="3">
        <v>9</v>
      </c>
      <c r="C185" s="3">
        <v>27</v>
      </c>
      <c r="D185" s="3">
        <v>16</v>
      </c>
      <c r="E185" s="3">
        <v>10</v>
      </c>
      <c r="F185" s="3">
        <v>21</v>
      </c>
      <c r="G185" s="3">
        <v>12</v>
      </c>
      <c r="H185" s="3">
        <v>20</v>
      </c>
      <c r="I185" s="3">
        <v>17</v>
      </c>
      <c r="J185" s="3">
        <v>23</v>
      </c>
      <c r="K185" s="3">
        <v>14</v>
      </c>
      <c r="L185" s="3">
        <v>16</v>
      </c>
      <c r="M185" s="3">
        <v>27</v>
      </c>
      <c r="N185" s="6" t="s">
        <v>11</v>
      </c>
    </row>
    <row r="186" spans="1:27">
      <c r="P186" t="s">
        <v>31</v>
      </c>
    </row>
    <row r="187" spans="1:27">
      <c r="A187" s="1"/>
      <c r="B187" s="2">
        <v>1</v>
      </c>
      <c r="C187" s="2">
        <v>2</v>
      </c>
      <c r="D187" s="2">
        <v>3</v>
      </c>
      <c r="E187" s="2">
        <v>4</v>
      </c>
      <c r="F187" s="2">
        <v>5</v>
      </c>
      <c r="G187" s="2">
        <v>6</v>
      </c>
      <c r="H187" s="2">
        <v>7</v>
      </c>
      <c r="I187" s="2">
        <v>8</v>
      </c>
      <c r="J187" s="2">
        <v>9</v>
      </c>
      <c r="K187" s="2">
        <v>10</v>
      </c>
      <c r="L187" s="2">
        <v>11</v>
      </c>
      <c r="M187" s="2">
        <v>12</v>
      </c>
    </row>
    <row r="188" spans="1:27">
      <c r="A188" s="2" t="s">
        <v>0</v>
      </c>
      <c r="B188" s="18">
        <v>0.77500000000000002</v>
      </c>
      <c r="C188" s="18">
        <v>0.79400000000000004</v>
      </c>
      <c r="D188" s="17">
        <v>0.82699999999999996</v>
      </c>
      <c r="E188" s="17">
        <v>0.83699999999999997</v>
      </c>
      <c r="F188" s="11">
        <v>1.1120000000000001</v>
      </c>
      <c r="G188" s="13">
        <v>1.0569999999999999</v>
      </c>
      <c r="H188" s="13">
        <v>1.0680000000000001</v>
      </c>
      <c r="I188" s="13">
        <v>1.0589999999999999</v>
      </c>
      <c r="J188" s="13">
        <v>1.0720000000000001</v>
      </c>
      <c r="K188" s="13">
        <v>1.073</v>
      </c>
      <c r="L188" s="13">
        <v>1.0680000000000001</v>
      </c>
      <c r="M188" s="13">
        <v>1.0620000000000001</v>
      </c>
      <c r="N188" s="6">
        <v>590</v>
      </c>
      <c r="P188" t="s">
        <v>28</v>
      </c>
      <c r="AA188" t="s">
        <v>32</v>
      </c>
    </row>
    <row r="189" spans="1:27">
      <c r="A189" s="2" t="s">
        <v>2</v>
      </c>
      <c r="B189" s="9">
        <v>1.212</v>
      </c>
      <c r="C189" s="9">
        <v>1.2609999999999999</v>
      </c>
      <c r="D189" s="9">
        <v>1.25</v>
      </c>
      <c r="E189" s="9">
        <v>1.2749999999999999</v>
      </c>
      <c r="F189" s="9">
        <v>1.2729999999999999</v>
      </c>
      <c r="G189" s="9">
        <v>1.286</v>
      </c>
      <c r="H189" s="9">
        <v>1.262</v>
      </c>
      <c r="I189" s="9">
        <v>1.262</v>
      </c>
      <c r="J189" s="10">
        <v>1.323</v>
      </c>
      <c r="K189" s="9">
        <v>1.2649999999999999</v>
      </c>
      <c r="L189" s="10">
        <v>1.3879999999999999</v>
      </c>
      <c r="M189" s="18">
        <v>0.80600000000000005</v>
      </c>
      <c r="N189" s="6">
        <v>590</v>
      </c>
      <c r="P189">
        <f>P170/P180</f>
        <v>7356.8588469184888</v>
      </c>
      <c r="Q189">
        <f t="shared" ref="Q189:Z189" si="30">Q170/Q180</f>
        <v>6467.2399176456329</v>
      </c>
      <c r="R189">
        <f t="shared" si="30"/>
        <v>6006.0324825986081</v>
      </c>
      <c r="S189">
        <f t="shared" si="30"/>
        <v>5546.0481099656354</v>
      </c>
      <c r="T189">
        <f t="shared" si="30"/>
        <v>3475.0319013185867</v>
      </c>
      <c r="U189">
        <f t="shared" si="30"/>
        <v>4358.1165919282503</v>
      </c>
      <c r="V189">
        <f t="shared" si="30"/>
        <v>4386.4785733297831</v>
      </c>
      <c r="W189">
        <f t="shared" si="30"/>
        <v>4627.1929824561394</v>
      </c>
      <c r="X189">
        <f t="shared" si="30"/>
        <v>4463.7207247017222</v>
      </c>
      <c r="Y189">
        <f t="shared" si="30"/>
        <v>4259.3148507858023</v>
      </c>
      <c r="Z189">
        <f t="shared" si="30"/>
        <v>4474.3146127229156</v>
      </c>
      <c r="AA189">
        <f>AVERAGE(P189:Z189)</f>
        <v>5038.2135994883247</v>
      </c>
    </row>
    <row r="190" spans="1:27">
      <c r="A190" s="2" t="s">
        <v>3</v>
      </c>
      <c r="B190" s="3">
        <v>4.3999999999999997E-2</v>
      </c>
      <c r="C190" s="3">
        <v>4.3999999999999997E-2</v>
      </c>
      <c r="D190" s="3">
        <v>4.3999999999999997E-2</v>
      </c>
      <c r="E190" s="3">
        <v>4.2999999999999997E-2</v>
      </c>
      <c r="F190" s="3">
        <v>4.2999999999999997E-2</v>
      </c>
      <c r="G190" s="3">
        <v>4.2999999999999997E-2</v>
      </c>
      <c r="H190" s="3">
        <v>4.2000000000000003E-2</v>
      </c>
      <c r="I190" s="3">
        <v>4.2999999999999997E-2</v>
      </c>
      <c r="J190" s="3">
        <v>4.4999999999999998E-2</v>
      </c>
      <c r="K190" s="3">
        <v>4.2999999999999997E-2</v>
      </c>
      <c r="L190" s="3">
        <v>4.2999999999999997E-2</v>
      </c>
      <c r="M190" s="3">
        <v>4.2000000000000003E-2</v>
      </c>
      <c r="N190" s="6">
        <v>590</v>
      </c>
    </row>
    <row r="191" spans="1:27">
      <c r="A191" s="2" t="s">
        <v>4</v>
      </c>
      <c r="B191" s="3">
        <v>4.5999999999999999E-2</v>
      </c>
      <c r="C191" s="3">
        <v>4.7E-2</v>
      </c>
      <c r="D191" s="3">
        <v>4.7E-2</v>
      </c>
      <c r="E191" s="3">
        <v>4.7E-2</v>
      </c>
      <c r="F191" s="3">
        <v>4.5999999999999999E-2</v>
      </c>
      <c r="G191" s="3">
        <v>4.7E-2</v>
      </c>
      <c r="H191" s="3">
        <v>4.7E-2</v>
      </c>
      <c r="I191" s="3">
        <v>4.7E-2</v>
      </c>
      <c r="J191" s="3">
        <v>4.7E-2</v>
      </c>
      <c r="K191" s="3">
        <v>4.7E-2</v>
      </c>
      <c r="L191" s="3">
        <v>4.7E-2</v>
      </c>
      <c r="M191" s="3">
        <v>4.5999999999999999E-2</v>
      </c>
      <c r="N191" s="6">
        <v>590</v>
      </c>
      <c r="P191" t="s">
        <v>29</v>
      </c>
      <c r="AA191" t="s">
        <v>32</v>
      </c>
    </row>
    <row r="192" spans="1:27">
      <c r="A192" s="2" t="s">
        <v>5</v>
      </c>
      <c r="B192" s="3">
        <v>4.5999999999999999E-2</v>
      </c>
      <c r="C192" s="3">
        <v>4.7E-2</v>
      </c>
      <c r="D192" s="3">
        <v>4.5999999999999999E-2</v>
      </c>
      <c r="E192" s="3">
        <v>4.5999999999999999E-2</v>
      </c>
      <c r="F192" s="3">
        <v>4.7E-2</v>
      </c>
      <c r="G192" s="3">
        <v>4.7E-2</v>
      </c>
      <c r="H192" s="3">
        <v>4.7E-2</v>
      </c>
      <c r="I192" s="3">
        <v>4.5999999999999999E-2</v>
      </c>
      <c r="J192" s="3">
        <v>4.5999999999999999E-2</v>
      </c>
      <c r="K192" s="3">
        <v>4.7E-2</v>
      </c>
      <c r="L192" s="3">
        <v>4.5999999999999999E-2</v>
      </c>
      <c r="M192" s="3">
        <v>4.7E-2</v>
      </c>
      <c r="N192" s="6">
        <v>590</v>
      </c>
      <c r="P192">
        <f>P173/P183</f>
        <v>895.52703228315784</v>
      </c>
      <c r="Q192">
        <f t="shared" ref="Q192:Z192" si="31">Q173/Q183</f>
        <v>310.06420785426269</v>
      </c>
      <c r="R192">
        <f t="shared" si="31"/>
        <v>364.27333684924241</v>
      </c>
      <c r="S192">
        <f t="shared" si="31"/>
        <v>69.4567463832296</v>
      </c>
      <c r="T192">
        <f t="shared" si="31"/>
        <v>196.43649268076257</v>
      </c>
      <c r="U192">
        <f t="shared" si="31"/>
        <v>74.475089618845161</v>
      </c>
      <c r="V192">
        <f t="shared" si="31"/>
        <v>-52.070123088400251</v>
      </c>
      <c r="W192">
        <f t="shared" si="31"/>
        <v>95.635956732562065</v>
      </c>
      <c r="X192">
        <f t="shared" si="31"/>
        <v>-1.9181585677753237</v>
      </c>
      <c r="Y192">
        <f t="shared" si="31"/>
        <v>145.33412710224695</v>
      </c>
      <c r="Z192">
        <f t="shared" si="31"/>
        <v>-169.15691974849608</v>
      </c>
    </row>
    <row r="193" spans="1:16">
      <c r="A193" s="2" t="s">
        <v>6</v>
      </c>
      <c r="B193" s="3">
        <v>4.7E-2</v>
      </c>
      <c r="C193" s="3">
        <v>4.7E-2</v>
      </c>
      <c r="D193" s="3">
        <v>4.7E-2</v>
      </c>
      <c r="E193" s="3">
        <v>4.7E-2</v>
      </c>
      <c r="F193" s="3">
        <v>4.7E-2</v>
      </c>
      <c r="G193" s="3">
        <v>4.7E-2</v>
      </c>
      <c r="H193" s="3">
        <v>4.5999999999999999E-2</v>
      </c>
      <c r="I193" s="3">
        <v>4.7E-2</v>
      </c>
      <c r="J193" s="3">
        <v>4.7E-2</v>
      </c>
      <c r="K193" s="3">
        <v>4.7E-2</v>
      </c>
      <c r="L193" s="3">
        <v>4.7E-2</v>
      </c>
      <c r="M193" s="3">
        <v>4.5999999999999999E-2</v>
      </c>
      <c r="N193" s="6">
        <v>590</v>
      </c>
    </row>
    <row r="194" spans="1:16">
      <c r="A194" s="2" t="s">
        <v>8</v>
      </c>
      <c r="B194" s="3">
        <v>4.7E-2</v>
      </c>
      <c r="C194" s="3">
        <v>0.05</v>
      </c>
      <c r="D194" s="3">
        <v>4.5999999999999999E-2</v>
      </c>
      <c r="E194" s="3">
        <v>4.5999999999999999E-2</v>
      </c>
      <c r="F194" s="3">
        <v>4.5999999999999999E-2</v>
      </c>
      <c r="G194" s="3">
        <v>4.5999999999999999E-2</v>
      </c>
      <c r="H194" s="3">
        <v>4.5999999999999999E-2</v>
      </c>
      <c r="I194" s="3">
        <v>4.5999999999999999E-2</v>
      </c>
      <c r="J194" s="3">
        <v>4.5999999999999999E-2</v>
      </c>
      <c r="K194" s="3">
        <v>4.5999999999999999E-2</v>
      </c>
      <c r="L194" s="3">
        <v>4.5999999999999999E-2</v>
      </c>
      <c r="M194" s="3">
        <v>4.5999999999999999E-2</v>
      </c>
      <c r="N194" s="6">
        <v>590</v>
      </c>
    </row>
    <row r="195" spans="1:16">
      <c r="A195" s="2" t="s">
        <v>9</v>
      </c>
      <c r="B195" s="3">
        <v>4.9000000000000002E-2</v>
      </c>
      <c r="C195" s="3">
        <v>4.7E-2</v>
      </c>
      <c r="D195" s="3">
        <v>4.5999999999999999E-2</v>
      </c>
      <c r="E195" s="3">
        <v>4.7E-2</v>
      </c>
      <c r="F195" s="3">
        <v>4.7E-2</v>
      </c>
      <c r="G195" s="3">
        <v>4.7E-2</v>
      </c>
      <c r="H195" s="3">
        <v>4.5999999999999999E-2</v>
      </c>
      <c r="I195" s="3">
        <v>4.5999999999999999E-2</v>
      </c>
      <c r="J195" s="3">
        <v>4.3999999999999997E-2</v>
      </c>
      <c r="K195" s="3">
        <v>4.7E-2</v>
      </c>
      <c r="L195" s="3">
        <v>4.7E-2</v>
      </c>
      <c r="M195" s="3">
        <v>4.7E-2</v>
      </c>
      <c r="N195" s="6">
        <v>590</v>
      </c>
      <c r="P195" t="s">
        <v>54</v>
      </c>
    </row>
    <row r="200" spans="1:16">
      <c r="A200" t="s">
        <v>73</v>
      </c>
    </row>
    <row r="201" spans="1:16">
      <c r="A201" t="s">
        <v>75</v>
      </c>
      <c r="B201" t="s">
        <v>74</v>
      </c>
    </row>
    <row r="202" spans="1:16">
      <c r="A202" s="20" t="s">
        <v>78</v>
      </c>
      <c r="B202">
        <v>9.0633316503680206</v>
      </c>
    </row>
    <row r="203" spans="1:16">
      <c r="A203" t="s">
        <v>76</v>
      </c>
      <c r="B203">
        <v>7.6295886704527192</v>
      </c>
    </row>
    <row r="204" spans="1:16">
      <c r="A204" t="s">
        <v>77</v>
      </c>
      <c r="B204">
        <v>10.539732599362354</v>
      </c>
    </row>
    <row r="205" spans="1:16">
      <c r="A205" t="s">
        <v>79</v>
      </c>
      <c r="B205">
        <v>10.968664424146757</v>
      </c>
    </row>
  </sheetData>
  <sheetCalcPr fullCalcOnLoad="1"/>
  <phoneticPr fontId="6" type="noConversion"/>
  <pageMargins left="0.7" right="0.7" top="0.75" bottom="0.75" header="0.3" footer="0.3"/>
  <pageSetup orientation="portrait" horizontalDpi="4294967292" verticalDpi="4294967292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"/>
  <sheetViews>
    <sheetView workbookViewId="0"/>
  </sheetViews>
  <sheetFormatPr baseColWidth="10" defaultColWidth="8.83203125" defaultRowHeight="14"/>
  <sheetData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3 reps</vt:lpstr>
      <vt:lpstr>P5</vt:lpstr>
      <vt:lpstr>P4</vt:lpstr>
      <vt:lpstr>P10</vt:lpstr>
      <vt:lpstr>12 reps</vt:lpstr>
      <vt:lpstr>Sheet3</vt:lpstr>
    </vt:vector>
  </TitlesOfParts>
  <Company>Davidson College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Lab User</dc:creator>
  <cp:lastModifiedBy>temp</cp:lastModifiedBy>
  <dcterms:created xsi:type="dcterms:W3CDTF">2012-06-07T13:27:47Z</dcterms:created>
  <dcterms:modified xsi:type="dcterms:W3CDTF">2012-06-07T19:39:17Z</dcterms:modified>
</cp:coreProperties>
</file>