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" i="1" l="1"/>
  <c r="U4" i="1"/>
  <c r="U3" i="1"/>
  <c r="U2" i="1"/>
  <c r="G15" i="1"/>
  <c r="H15" i="1"/>
  <c r="I15" i="1"/>
  <c r="G16" i="1"/>
  <c r="H16" i="1"/>
  <c r="I16" i="1"/>
  <c r="G17" i="1"/>
  <c r="H17" i="1"/>
  <c r="I17" i="1"/>
  <c r="H14" i="1"/>
  <c r="I14" i="1"/>
  <c r="G14" i="1"/>
  <c r="H3" i="1"/>
  <c r="I3" i="1"/>
  <c r="H4" i="1"/>
  <c r="I4" i="1"/>
  <c r="M4" i="1" s="1"/>
  <c r="H5" i="1"/>
  <c r="L5" i="1" s="1"/>
  <c r="I5" i="1"/>
  <c r="M5" i="1" s="1"/>
  <c r="H6" i="1"/>
  <c r="I6" i="1"/>
  <c r="M6" i="1" s="1"/>
  <c r="G4" i="1"/>
  <c r="K4" i="1" s="1"/>
  <c r="G5" i="1"/>
  <c r="K5" i="1" s="1"/>
  <c r="P4" i="1" s="1"/>
  <c r="G6" i="1"/>
  <c r="K6" i="1" s="1"/>
  <c r="G3" i="1"/>
  <c r="K3" i="1" s="1"/>
  <c r="M3" i="1" l="1"/>
  <c r="L6" i="1"/>
  <c r="P5" i="1" s="1"/>
  <c r="L4" i="1"/>
  <c r="P3" i="1" s="1"/>
  <c r="L3" i="1"/>
  <c r="P2" i="1" s="1"/>
</calcChain>
</file>

<file path=xl/sharedStrings.xml><?xml version="1.0" encoding="utf-8"?>
<sst xmlns="http://schemas.openxmlformats.org/spreadsheetml/2006/main" count="25" uniqueCount="16">
  <si>
    <t>D</t>
  </si>
  <si>
    <t>E</t>
  </si>
  <si>
    <t>F</t>
  </si>
  <si>
    <t>G</t>
  </si>
  <si>
    <t>control</t>
  </si>
  <si>
    <t>Flourescence</t>
  </si>
  <si>
    <t>Absorbance</t>
  </si>
  <si>
    <t>Fluorescence - control</t>
  </si>
  <si>
    <t>Absorbance - control</t>
  </si>
  <si>
    <t>Fluroesecence/cell</t>
  </si>
  <si>
    <t>Average Fluorescence per cell</t>
  </si>
  <si>
    <t>Long</t>
  </si>
  <si>
    <t>Long + DTT</t>
  </si>
  <si>
    <t>Short</t>
  </si>
  <si>
    <t>Short + DTT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</si>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</sst>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8F3FF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5197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1" fillId="2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173764179131582E-2"/>
          <c:y val="0.14257536109077482"/>
          <c:w val="0.70469171457374058"/>
          <c:h val="0.77253975893842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Average Fluorescence per cell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Sheet1!$U$2:$U$5</c:f>
                <c:numCache>
                  <c:formatCode>General</c:formatCode>
                  <c:ptCount val="4"/>
                  <c:pt idx="0">
                    <c:v>79.009449822561947</c:v>
                  </c:pt>
                  <c:pt idx="1">
                    <c:v>54.506805984867135</c:v>
                  </c:pt>
                  <c:pt idx="2">
                    <c:v>37.241106512577197</c:v>
                  </c:pt>
                  <c:pt idx="3">
                    <c:v>12.243552959641171</c:v>
                  </c:pt>
                </c:numCache>
              </c:numRef>
            </c:plus>
            <c:minus>
              <c:numRef>
                <c:f>Sheet1!$U$2:$U$5</c:f>
                <c:numCache>
                  <c:formatCode>General</c:formatCode>
                  <c:ptCount val="4"/>
                  <c:pt idx="0">
                    <c:v>79.009449822561947</c:v>
                  </c:pt>
                  <c:pt idx="1">
                    <c:v>54.506805984867135</c:v>
                  </c:pt>
                  <c:pt idx="2">
                    <c:v>37.241106512577197</c:v>
                  </c:pt>
                  <c:pt idx="3">
                    <c:v>12.243552959641171</c:v>
                  </c:pt>
                </c:numCache>
              </c:numRef>
            </c:minus>
          </c:errBars>
          <c:cat>
            <c:strRef>
              <c:f>Sheet1!$O$2:$O$5</c:f>
              <c:strCache>
                <c:ptCount val="4"/>
                <c:pt idx="0">
                  <c:v>Short</c:v>
                </c:pt>
                <c:pt idx="1">
                  <c:v>Short + DTT</c:v>
                </c:pt>
                <c:pt idx="2">
                  <c:v>Long</c:v>
                </c:pt>
                <c:pt idx="3">
                  <c:v>Long + DTT</c:v>
                </c:pt>
              </c:strCache>
            </c:strRef>
          </c:cat>
          <c:val>
            <c:numRef>
              <c:f>Sheet1!$P$2:$P$5</c:f>
              <c:numCache>
                <c:formatCode>General</c:formatCode>
                <c:ptCount val="4"/>
                <c:pt idx="0">
                  <c:v>3381.0688300148363</c:v>
                </c:pt>
                <c:pt idx="1">
                  <c:v>2898.2051215109132</c:v>
                </c:pt>
                <c:pt idx="2">
                  <c:v>1027.8631162808847</c:v>
                </c:pt>
                <c:pt idx="3">
                  <c:v>540.83866480755262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05856"/>
        <c:axId val="166125952"/>
      </c:barChart>
      <c:catAx>
        <c:axId val="16610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25952"/>
        <c:crosses val="autoZero"/>
        <c:auto val="1"/>
        <c:lblAlgn val="ctr"/>
        <c:lblOffset val="100"/>
        <c:noMultiLvlLbl val="0"/>
      </c:catAx>
      <c:valAx>
        <c:axId val="16612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0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86547875287216"/>
          <c:y val="0.52523019736996568"/>
          <c:w val="0.19137327557238737"/>
          <c:h val="0.152758686562321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7</xdr:row>
      <xdr:rowOff>52387</xdr:rowOff>
    </xdr:from>
    <xdr:to>
      <xdr:col>18</xdr:col>
      <xdr:colOff>400050</xdr:colOff>
      <xdr:row>26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I28" sqref="I28"/>
    </sheetView>
  </sheetViews>
  <sheetFormatPr defaultRowHeight="15" x14ac:dyDescent="0.25"/>
  <sheetData>
    <row r="1" spans="1:21" x14ac:dyDescent="0.25">
      <c r="A1" t="s">
        <v>5</v>
      </c>
      <c r="G1" t="s">
        <v>7</v>
      </c>
      <c r="K1" t="s">
        <v>9</v>
      </c>
      <c r="P1" t="s">
        <v>10</v>
      </c>
      <c r="U1" t="s">
        <v>15</v>
      </c>
    </row>
    <row r="2" spans="1:21" x14ac:dyDescent="0.25">
      <c r="B2">
        <v>4</v>
      </c>
      <c r="C2">
        <v>5</v>
      </c>
      <c r="D2">
        <v>6</v>
      </c>
      <c r="O2" t="s">
        <v>13</v>
      </c>
      <c r="P2">
        <f>AVERAGE(K3:M3)</f>
        <v>3381.0688300148363</v>
      </c>
      <c r="T2" t="s">
        <v>13</v>
      </c>
      <c r="U2">
        <f>_xlfn.STDEV.P(K3:M3)</f>
        <v>79.009449822561947</v>
      </c>
    </row>
    <row r="3" spans="1:21" x14ac:dyDescent="0.25">
      <c r="A3" t="s">
        <v>0</v>
      </c>
      <c r="B3" s="1">
        <v>3773</v>
      </c>
      <c r="C3" s="1">
        <v>3645</v>
      </c>
      <c r="D3" s="1">
        <v>3704</v>
      </c>
      <c r="G3">
        <f>B3-113</f>
        <v>3660</v>
      </c>
      <c r="H3">
        <f t="shared" ref="H3:I6" si="0">C3-113</f>
        <v>3532</v>
      </c>
      <c r="I3">
        <f t="shared" si="0"/>
        <v>3591</v>
      </c>
      <c r="K3">
        <f>G3/G14</f>
        <v>3449.5758718190386</v>
      </c>
      <c r="L3">
        <f t="shared" ref="L3:M6" si="1">H3/H14</f>
        <v>3270.3703703703709</v>
      </c>
      <c r="M3">
        <f t="shared" si="1"/>
        <v>3423.2602478551003</v>
      </c>
      <c r="O3" t="s">
        <v>14</v>
      </c>
      <c r="P3">
        <f t="shared" ref="P3:P5" si="2">AVERAGE(K4:M4)</f>
        <v>2898.2051215109132</v>
      </c>
      <c r="T3" t="s">
        <v>14</v>
      </c>
      <c r="U3">
        <f>_xlfn.STDEV.P(K4:M4)</f>
        <v>54.506805984867135</v>
      </c>
    </row>
    <row r="4" spans="1:21" x14ac:dyDescent="0.25">
      <c r="A4" t="s">
        <v>1</v>
      </c>
      <c r="B4" s="1">
        <v>3024</v>
      </c>
      <c r="C4" s="1">
        <v>2995</v>
      </c>
      <c r="D4" s="1">
        <v>2975</v>
      </c>
      <c r="G4">
        <f t="shared" ref="G4:G6" si="3">B4-113</f>
        <v>2911</v>
      </c>
      <c r="H4">
        <f t="shared" si="0"/>
        <v>2882</v>
      </c>
      <c r="I4">
        <f t="shared" si="0"/>
        <v>2862</v>
      </c>
      <c r="K4">
        <f t="shared" ref="K4:K6" si="4">G4/G15</f>
        <v>2964.3584521384928</v>
      </c>
      <c r="L4">
        <f t="shared" si="1"/>
        <v>2899.3963782696178</v>
      </c>
      <c r="M4">
        <f t="shared" si="1"/>
        <v>2830.8605341246293</v>
      </c>
      <c r="O4" t="s">
        <v>11</v>
      </c>
      <c r="P4">
        <f t="shared" si="2"/>
        <v>1027.8631162808847</v>
      </c>
      <c r="T4" t="s">
        <v>11</v>
      </c>
      <c r="U4">
        <f>_xlfn.STDEV.P(K5:M5)</f>
        <v>37.241106512577197</v>
      </c>
    </row>
    <row r="5" spans="1:21" x14ac:dyDescent="0.25">
      <c r="A5" t="s">
        <v>2</v>
      </c>
      <c r="B5" s="1">
        <v>1150</v>
      </c>
      <c r="C5" s="1">
        <v>1211</v>
      </c>
      <c r="D5" s="1">
        <v>1128</v>
      </c>
      <c r="G5">
        <f t="shared" si="3"/>
        <v>1037</v>
      </c>
      <c r="H5">
        <f t="shared" si="0"/>
        <v>1098</v>
      </c>
      <c r="I5">
        <f t="shared" si="0"/>
        <v>1015</v>
      </c>
      <c r="K5">
        <f t="shared" si="4"/>
        <v>1023.6920039486674</v>
      </c>
      <c r="L5">
        <f t="shared" si="1"/>
        <v>1075.4162585700294</v>
      </c>
      <c r="M5">
        <f t="shared" si="1"/>
        <v>984.48108632395736</v>
      </c>
      <c r="O5" t="s">
        <v>12</v>
      </c>
      <c r="P5">
        <f t="shared" si="2"/>
        <v>540.83866480755262</v>
      </c>
      <c r="T5" t="s">
        <v>12</v>
      </c>
      <c r="U5">
        <f>_xlfn.STDEV.P(K6:M6)</f>
        <v>12.243552959641171</v>
      </c>
    </row>
    <row r="6" spans="1:21" x14ac:dyDescent="0.25">
      <c r="A6" t="s">
        <v>3</v>
      </c>
      <c r="B6" s="1">
        <v>580</v>
      </c>
      <c r="C6" s="1">
        <v>561</v>
      </c>
      <c r="D6" s="1">
        <v>564</v>
      </c>
      <c r="G6">
        <f t="shared" si="3"/>
        <v>467</v>
      </c>
      <c r="H6">
        <f t="shared" si="0"/>
        <v>448</v>
      </c>
      <c r="I6">
        <f t="shared" si="0"/>
        <v>451</v>
      </c>
      <c r="K6">
        <f t="shared" si="4"/>
        <v>557.94504181600962</v>
      </c>
      <c r="L6">
        <f t="shared" si="1"/>
        <v>534.60620525059664</v>
      </c>
      <c r="M6">
        <f t="shared" si="1"/>
        <v>529.9647473560517</v>
      </c>
    </row>
    <row r="9" spans="1:21" x14ac:dyDescent="0.25">
      <c r="B9" t="s">
        <v>4</v>
      </c>
      <c r="C9" s="6">
        <v>113</v>
      </c>
    </row>
    <row r="12" spans="1:21" x14ac:dyDescent="0.25">
      <c r="A12" t="s">
        <v>6</v>
      </c>
      <c r="G12" t="s">
        <v>8</v>
      </c>
      <c r="O12" s="5"/>
    </row>
    <row r="13" spans="1:21" x14ac:dyDescent="0.25">
      <c r="A13" t="s">
        <v>0</v>
      </c>
      <c r="B13">
        <v>4</v>
      </c>
      <c r="C13">
        <v>5</v>
      </c>
      <c r="D13">
        <v>6</v>
      </c>
      <c r="O13" s="5"/>
    </row>
    <row r="14" spans="1:21" x14ac:dyDescent="0.25">
      <c r="A14" t="s">
        <v>1</v>
      </c>
      <c r="B14" s="4">
        <v>1.119</v>
      </c>
      <c r="C14" s="4">
        <v>1.1379999999999999</v>
      </c>
      <c r="D14" s="4">
        <v>1.107</v>
      </c>
      <c r="G14">
        <f>B14-0.058</f>
        <v>1.0609999999999999</v>
      </c>
      <c r="H14">
        <f t="shared" ref="H14:I14" si="5">C14-0.058</f>
        <v>1.0799999999999998</v>
      </c>
      <c r="I14">
        <f t="shared" si="5"/>
        <v>1.0489999999999999</v>
      </c>
      <c r="O14" s="5"/>
    </row>
    <row r="15" spans="1:21" x14ac:dyDescent="0.25">
      <c r="A15" t="s">
        <v>2</v>
      </c>
      <c r="B15" s="3">
        <v>1.04</v>
      </c>
      <c r="C15" s="3">
        <v>1.052</v>
      </c>
      <c r="D15" s="4">
        <v>1.069</v>
      </c>
      <c r="G15">
        <f t="shared" ref="G15:G17" si="6">B15-0.058</f>
        <v>0.98199999999999998</v>
      </c>
      <c r="H15">
        <f t="shared" ref="H15:H17" si="7">C15-0.058</f>
        <v>0.99399999999999999</v>
      </c>
      <c r="I15">
        <f t="shared" ref="I15:I17" si="8">D15-0.058</f>
        <v>1.0109999999999999</v>
      </c>
      <c r="O15" s="5"/>
    </row>
    <row r="16" spans="1:21" x14ac:dyDescent="0.25">
      <c r="A16" t="s">
        <v>3</v>
      </c>
      <c r="B16" s="4">
        <v>1.071</v>
      </c>
      <c r="C16" s="4">
        <v>1.079</v>
      </c>
      <c r="D16" s="4">
        <v>1.089</v>
      </c>
      <c r="G16">
        <f t="shared" si="6"/>
        <v>1.0129999999999999</v>
      </c>
      <c r="H16">
        <f t="shared" si="7"/>
        <v>1.0209999999999999</v>
      </c>
      <c r="I16">
        <f t="shared" si="8"/>
        <v>1.0309999999999999</v>
      </c>
      <c r="O16" s="5"/>
    </row>
    <row r="17" spans="2:15" x14ac:dyDescent="0.25">
      <c r="B17" s="7">
        <v>0.89500000000000002</v>
      </c>
      <c r="C17" s="7">
        <v>0.89600000000000002</v>
      </c>
      <c r="D17" s="2">
        <v>0.90900000000000003</v>
      </c>
      <c r="G17">
        <f t="shared" si="6"/>
        <v>0.83699999999999997</v>
      </c>
      <c r="H17">
        <f t="shared" si="7"/>
        <v>0.83799999999999997</v>
      </c>
      <c r="I17">
        <f t="shared" si="8"/>
        <v>0.85099999999999998</v>
      </c>
      <c r="O17" s="5"/>
    </row>
    <row r="19" spans="2:15" x14ac:dyDescent="0.25">
      <c r="B19" t="s">
        <v>4</v>
      </c>
      <c r="C19">
        <v>5.8000000000000003E-2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Lab User</cp:lastModifiedBy>
  <dcterms:created xsi:type="dcterms:W3CDTF">2012-07-06T13:24:47Z</dcterms:created>
  <dcterms:modified xsi:type="dcterms:W3CDTF">2012-07-06T14:10:48Z</dcterms:modified>
</cp:coreProperties>
</file>